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315" windowHeight="9780" activeTab="1"/>
  </bookViews>
  <sheets>
    <sheet name="rekapitulace" sheetId="6" r:id="rId1"/>
    <sheet name="SO 00" sheetId="4" r:id="rId2"/>
    <sheet name="SO 01" sheetId="5" r:id="rId3"/>
  </sheets>
  <calcPr calcId="145621"/>
</workbook>
</file>

<file path=xl/calcChain.xml><?xml version="1.0" encoding="utf-8"?>
<calcChain xmlns="http://schemas.openxmlformats.org/spreadsheetml/2006/main">
  <c r="L23" i="5" l="1"/>
  <c r="L22" i="5"/>
  <c r="L21" i="5"/>
  <c r="L20" i="5"/>
  <c r="L19" i="5"/>
  <c r="L17" i="5"/>
  <c r="L16" i="5"/>
  <c r="L14" i="5"/>
  <c r="L13" i="5"/>
  <c r="L11" i="5"/>
  <c r="L10" i="5"/>
  <c r="L9" i="5"/>
  <c r="L9" i="4"/>
  <c r="L11" i="4" s="1"/>
  <c r="C8" i="6" s="1"/>
  <c r="D8" i="6" s="1"/>
  <c r="E8" i="6" s="1"/>
  <c r="L25" i="5" l="1"/>
  <c r="C9" i="6" s="1"/>
  <c r="C4" i="6" s="1"/>
  <c r="D9" i="6" l="1"/>
  <c r="E9" i="6" s="1"/>
  <c r="C5" i="6" s="1"/>
</calcChain>
</file>

<file path=xl/sharedStrings.xml><?xml version="1.0" encoding="utf-8"?>
<sst xmlns="http://schemas.openxmlformats.org/spreadsheetml/2006/main" count="103" uniqueCount="75">
  <si>
    <t>Celkem</t>
  </si>
  <si>
    <t>034403000</t>
  </si>
  <si>
    <t xml:space="preserve">Dopravně-inženýrské opatření                                                                        </t>
  </si>
  <si>
    <t xml:space="preserve">kus  </t>
  </si>
  <si>
    <t>_5100VJP4G</t>
  </si>
  <si>
    <t>Odbytová cena bez DPH:</t>
  </si>
  <si>
    <t>162701105</t>
  </si>
  <si>
    <t xml:space="preserve">Vodorovné přemístění do 10000 m výkopku/sypaniny z horniny tř. 1 až 4                               </t>
  </si>
  <si>
    <t xml:space="preserve">m3   </t>
  </si>
  <si>
    <t>_4S80HD7HD</t>
  </si>
  <si>
    <t>167101102</t>
  </si>
  <si>
    <t xml:space="preserve">Nakládání výkopku z hornin tř. 1 až 4 přes 100 m3                                                   </t>
  </si>
  <si>
    <t>_5100V5YW2</t>
  </si>
  <si>
    <t>171201211</t>
  </si>
  <si>
    <t xml:space="preserve">Poplatek za uložení odpadu ze sypaniny na skládce (skládkovné)                                      </t>
  </si>
  <si>
    <t xml:space="preserve">t    </t>
  </si>
  <si>
    <t>_4S80HE3U7</t>
  </si>
  <si>
    <t>573211107</t>
  </si>
  <si>
    <t xml:space="preserve">Postřik živičný spojovací z asfaltu v množství 0,35 kg/m2                                           </t>
  </si>
  <si>
    <t xml:space="preserve">m2   </t>
  </si>
  <si>
    <t>_4S80HK0TY</t>
  </si>
  <si>
    <t>572753111</t>
  </si>
  <si>
    <t xml:space="preserve">Vyrovnání povrchu dosavadních krytů asfaltovým betonem ACO (AB)                                     </t>
  </si>
  <si>
    <t>_4S80HR3BS</t>
  </si>
  <si>
    <t>577144111</t>
  </si>
  <si>
    <t xml:space="preserve">Asfaltový beton vrstva obrusná ACO 11 (ABS) tř. I tl 50 mm š do 3 m z nemodifikovaného asfaltu      </t>
  </si>
  <si>
    <t>_4S80HSH36</t>
  </si>
  <si>
    <t>569831111</t>
  </si>
  <si>
    <t xml:space="preserve">Zpevnění krajnic štěrkodrtí tl 100 mm                                                               </t>
  </si>
  <si>
    <t>_4S80HVHM6</t>
  </si>
  <si>
    <t>krajnice šířky 0,5 m</t>
  </si>
  <si>
    <t>919735112</t>
  </si>
  <si>
    <t xml:space="preserve">Řezání stávajícího živičného krytu hl do 100 mm                                                     </t>
  </si>
  <si>
    <t xml:space="preserve">m    </t>
  </si>
  <si>
    <t>_4S80HXLGF</t>
  </si>
  <si>
    <t>919731122</t>
  </si>
  <si>
    <t xml:space="preserve">Zarovnání styčné plochy podkladu nebo krytu živičného tl do 100 mm                                  </t>
  </si>
  <si>
    <t>_4S80HY6G5</t>
  </si>
  <si>
    <t>919121221</t>
  </si>
  <si>
    <t xml:space="preserve">Těsnění spár zálivkou za studena pro komůrky š 15 mm hl 20 mm bez těsnicího profilu                 </t>
  </si>
  <si>
    <t>_4S80I066U</t>
  </si>
  <si>
    <t>_4SA0RAC4J</t>
  </si>
  <si>
    <t>938909611</t>
  </si>
  <si>
    <t xml:space="preserve">Odstranění nánosu na krajnicích tl do 100 mm                                                        </t>
  </si>
  <si>
    <t>_4S80HBKGB</t>
  </si>
  <si>
    <t>Odbytová cena:</t>
  </si>
  <si>
    <t>OC+DPH:</t>
  </si>
  <si>
    <t>Objekt</t>
  </si>
  <si>
    <t>Popis</t>
  </si>
  <si>
    <t>OC</t>
  </si>
  <si>
    <t>DPH 21%</t>
  </si>
  <si>
    <t>OC+DPH</t>
  </si>
  <si>
    <t>SO 01</t>
  </si>
  <si>
    <t>Stavba: Oprava místní komunikace v osadě Olbramov, směr na komunikaci III/15421 Svébohy - Horní Stropnice</t>
  </si>
  <si>
    <t>SO 00</t>
  </si>
  <si>
    <t>Vedlejší a ostatní náklady</t>
  </si>
  <si>
    <t xml:space="preserve">Oprava místní komunikace Olbramov  </t>
  </si>
  <si>
    <t>Stavba</t>
  </si>
  <si>
    <t>číslo a název SO</t>
  </si>
  <si>
    <t>cenová soustava</t>
  </si>
  <si>
    <t>ÚRS 2016/II</t>
  </si>
  <si>
    <t>Poř.
č.pol.</t>
  </si>
  <si>
    <t>Kód
položky</t>
  </si>
  <si>
    <t>Název položky</t>
  </si>
  <si>
    <t>jednotka</t>
  </si>
  <si>
    <t>Počet
jednotek</t>
  </si>
  <si>
    <t>CENA</t>
  </si>
  <si>
    <t>jednotková</t>
  </si>
  <si>
    <t>celkem</t>
  </si>
  <si>
    <t>1</t>
  </si>
  <si>
    <t>114*1,6 = 182,4 t</t>
  </si>
  <si>
    <t>průměrná tl. 30 mm: 4562*0,03*2,4 = 328,5 t</t>
  </si>
  <si>
    <t xml:space="preserve">938909311     </t>
  </si>
  <si>
    <t xml:space="preserve">Čištění vozovek metením strojně podkladu nebo krytu betonového nebo živičného                </t>
  </si>
  <si>
    <t>Oprava místní komunikace v osadě Olbramov, směr na komunikaci III. třídy č. 15421 (Svébohy - Horní Stropnice)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</si>
</sst>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.0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164" fontId="3" fillId="2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164" fontId="2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4" fontId="2" fillId="0" borderId="2" xfId="0" applyNumberFormat="1" applyFont="1" applyBorder="1"/>
    <xf numFmtId="0" fontId="2" fillId="0" borderId="2" xfId="0" applyFont="1" applyBorder="1" applyAlignment="1">
      <alignment horizontal="left"/>
    </xf>
    <xf numFmtId="4" fontId="5" fillId="0" borderId="2" xfId="0" applyNumberFormat="1" applyFont="1" applyBorder="1"/>
    <xf numFmtId="0" fontId="5" fillId="3" borderId="0" xfId="0" applyFont="1" applyFill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/>
    <xf numFmtId="4" fontId="5" fillId="0" borderId="0" xfId="0" applyNumberFormat="1" applyFont="1" applyBorder="1"/>
    <xf numFmtId="4" fontId="5" fillId="3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4" fontId="5" fillId="0" borderId="0" xfId="0" applyNumberFormat="1" applyFont="1"/>
    <xf numFmtId="0" fontId="5" fillId="3" borderId="0" xfId="0" applyFont="1" applyFill="1"/>
    <xf numFmtId="4" fontId="5" fillId="3" borderId="0" xfId="0" applyNumberFormat="1" applyFont="1" applyFill="1" applyAlignment="1">
      <alignment horizontal="right"/>
    </xf>
    <xf numFmtId="164" fontId="3" fillId="2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/>
    <xf numFmtId="0" fontId="2" fillId="0" borderId="2" xfId="0" applyFont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 shrinkToFit="1"/>
    </xf>
    <xf numFmtId="0" fontId="2" fillId="0" borderId="0" xfId="0" applyFont="1" applyAlignment="1">
      <alignment horizontal="left" shrinkToFit="1"/>
    </xf>
    <xf numFmtId="0" fontId="2" fillId="0" borderId="0" xfId="0" applyFont="1" applyAlignment="1"/>
    <xf numFmtId="0" fontId="5" fillId="3" borderId="0" xfId="0" applyFont="1" applyFill="1" applyAlignment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H17" sqref="H17"/>
    </sheetView>
  </sheetViews>
  <sheetFormatPr defaultRowHeight="15" x14ac:dyDescent="0.25"/>
  <cols>
    <col min="1" max="1" width="20.7109375" style="1" customWidth="1"/>
    <col min="2" max="2" width="70.7109375" style="1" customWidth="1"/>
    <col min="3" max="5" width="20.7109375" style="1" customWidth="1"/>
    <col min="6" max="7" width="9.140625" style="1"/>
    <col min="8" max="8" width="35.7109375" style="1" customWidth="1"/>
    <col min="9" max="9" width="11.7109375" style="1" customWidth="1"/>
    <col min="10" max="10" width="6.28515625" style="1" customWidth="1"/>
    <col min="11" max="11" width="12.7109375" style="1" customWidth="1"/>
    <col min="12" max="12" width="13.7109375" style="1" customWidth="1"/>
    <col min="13" max="13" width="16.7109375" hidden="1" customWidth="1"/>
  </cols>
  <sheetData>
    <row r="1" spans="1:5" ht="15.75" x14ac:dyDescent="0.25">
      <c r="A1" s="2"/>
      <c r="B1" s="3"/>
      <c r="C1" s="3"/>
      <c r="D1" s="3"/>
      <c r="E1" s="3"/>
    </row>
    <row r="2" spans="1:5" ht="15.75" x14ac:dyDescent="0.25">
      <c r="A2" s="2"/>
      <c r="B2" s="29" t="s">
        <v>53</v>
      </c>
      <c r="C2" s="30"/>
      <c r="D2" s="30"/>
      <c r="E2" s="30"/>
    </row>
    <row r="3" spans="1:5" ht="15.75" x14ac:dyDescent="0.25">
      <c r="A3" s="2"/>
      <c r="B3" s="3"/>
      <c r="C3" s="3"/>
      <c r="D3" s="3"/>
      <c r="E3" s="3"/>
    </row>
    <row r="4" spans="1:5" ht="15.75" x14ac:dyDescent="0.25">
      <c r="A4" s="2"/>
      <c r="B4" s="4" t="s">
        <v>45</v>
      </c>
      <c r="C4" s="5">
        <f>SUM(C9:C9)</f>
        <v>0</v>
      </c>
      <c r="D4" s="3"/>
      <c r="E4" s="3"/>
    </row>
    <row r="5" spans="1:5" ht="15.75" x14ac:dyDescent="0.25">
      <c r="A5" s="2"/>
      <c r="B5" s="4" t="s">
        <v>46</v>
      </c>
      <c r="C5" s="5">
        <f>SUM(E9:E9)</f>
        <v>0</v>
      </c>
      <c r="D5" s="3"/>
      <c r="E5" s="3"/>
    </row>
    <row r="6" spans="1:5" ht="15.75" x14ac:dyDescent="0.25">
      <c r="A6" s="2"/>
      <c r="B6" s="3"/>
      <c r="C6" s="3"/>
      <c r="D6" s="3"/>
      <c r="E6" s="3"/>
    </row>
    <row r="7" spans="1:5" ht="15.75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</row>
    <row r="8" spans="1:5" ht="15.75" x14ac:dyDescent="0.25">
      <c r="A8" s="7" t="s">
        <v>54</v>
      </c>
      <c r="B8" s="7" t="s">
        <v>55</v>
      </c>
      <c r="C8" s="8">
        <f>'SO 00'!L11</f>
        <v>0</v>
      </c>
      <c r="D8" s="8">
        <f t="shared" ref="D8" si="0">C8*0.21</f>
        <v>0</v>
      </c>
      <c r="E8" s="8">
        <f t="shared" ref="E8" si="1">C8+D8</f>
        <v>0</v>
      </c>
    </row>
    <row r="9" spans="1:5" ht="15.75" x14ac:dyDescent="0.25">
      <c r="A9" s="7" t="s">
        <v>52</v>
      </c>
      <c r="B9" s="7" t="s">
        <v>56</v>
      </c>
      <c r="C9" s="8">
        <f>'SO 01'!L25</f>
        <v>0</v>
      </c>
      <c r="D9" s="8">
        <f t="shared" ref="D9" si="2">C9*0.21</f>
        <v>0</v>
      </c>
      <c r="E9" s="8">
        <f t="shared" ref="E9" si="3">C9+D9</f>
        <v>0</v>
      </c>
    </row>
  </sheetData>
  <mergeCells count="1">
    <mergeCell ref="B2:E2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O5" sqref="O5"/>
    </sheetView>
  </sheetViews>
  <sheetFormatPr defaultRowHeight="15" x14ac:dyDescent="0.25"/>
  <cols>
    <col min="1" max="1" width="5.5703125" style="1" customWidth="1"/>
    <col min="2" max="2" width="11.7109375" style="1" customWidth="1"/>
    <col min="3" max="4" width="9.7109375" style="1" customWidth="1"/>
    <col min="5" max="7" width="9.140625" style="1"/>
    <col min="8" max="8" width="35.7109375" style="1" customWidth="1"/>
    <col min="9" max="9" width="11.7109375" style="1" customWidth="1"/>
    <col min="10" max="10" width="6.28515625" style="1" customWidth="1"/>
    <col min="11" max="11" width="12.7109375" style="1" customWidth="1"/>
    <col min="12" max="12" width="13.7109375" style="1" customWidth="1"/>
    <col min="13" max="13" width="16.7109375" hidden="1" customWidth="1"/>
  </cols>
  <sheetData>
    <row r="1" spans="1:13" ht="1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30" customHeight="1" x14ac:dyDescent="0.25">
      <c r="A2" s="30" t="s">
        <v>57</v>
      </c>
      <c r="B2" s="30"/>
      <c r="C2" s="30"/>
      <c r="D2" s="33"/>
      <c r="E2" s="33"/>
      <c r="F2" s="34" t="s">
        <v>74</v>
      </c>
      <c r="G2" s="34"/>
      <c r="H2" s="34"/>
      <c r="I2" s="34"/>
      <c r="J2" s="34"/>
      <c r="K2" s="34"/>
      <c r="L2" s="34"/>
    </row>
    <row r="3" spans="1:13" ht="15.75" x14ac:dyDescent="0.25">
      <c r="A3" s="30" t="s">
        <v>58</v>
      </c>
      <c r="B3" s="30"/>
      <c r="C3" s="30"/>
      <c r="D3" s="33" t="s">
        <v>54</v>
      </c>
      <c r="E3" s="33"/>
      <c r="F3" s="33" t="s">
        <v>55</v>
      </c>
      <c r="G3" s="33"/>
      <c r="H3" s="33"/>
      <c r="I3" s="33"/>
      <c r="J3" s="33"/>
      <c r="K3" s="33"/>
      <c r="L3" s="33"/>
    </row>
    <row r="4" spans="1:13" ht="15.75" x14ac:dyDescent="0.25">
      <c r="A4" s="30" t="s">
        <v>59</v>
      </c>
      <c r="B4" s="30"/>
      <c r="C4" s="30"/>
      <c r="D4" s="33"/>
      <c r="E4" s="33"/>
      <c r="F4" s="33" t="s">
        <v>60</v>
      </c>
      <c r="G4" s="33"/>
      <c r="H4" s="33"/>
      <c r="I4" s="33"/>
      <c r="J4" s="33"/>
      <c r="K4" s="33"/>
      <c r="L4" s="33"/>
    </row>
    <row r="5" spans="1:13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.75" x14ac:dyDescent="0.25">
      <c r="A6" s="31" t="s">
        <v>61</v>
      </c>
      <c r="B6" s="31" t="s">
        <v>62</v>
      </c>
      <c r="C6" s="31" t="s">
        <v>63</v>
      </c>
      <c r="D6" s="32"/>
      <c r="E6" s="32"/>
      <c r="F6" s="32"/>
      <c r="G6" s="32"/>
      <c r="H6" s="32"/>
      <c r="I6" s="31" t="s">
        <v>64</v>
      </c>
      <c r="J6" s="31" t="s">
        <v>65</v>
      </c>
      <c r="K6" s="31" t="s">
        <v>66</v>
      </c>
      <c r="L6" s="31"/>
    </row>
    <row r="7" spans="1:13" ht="15.75" x14ac:dyDescent="0.25">
      <c r="A7" s="31"/>
      <c r="B7" s="31"/>
      <c r="C7" s="31"/>
      <c r="D7" s="32"/>
      <c r="E7" s="32"/>
      <c r="F7" s="32"/>
      <c r="G7" s="32"/>
      <c r="H7" s="32"/>
      <c r="I7" s="31"/>
      <c r="J7" s="31"/>
      <c r="K7" s="6" t="s">
        <v>67</v>
      </c>
      <c r="L7" s="6" t="s">
        <v>68</v>
      </c>
    </row>
    <row r="8" spans="1:13" ht="15.75" x14ac:dyDescent="0.25">
      <c r="A8" s="9" t="s">
        <v>69</v>
      </c>
      <c r="B8" s="9">
        <v>2</v>
      </c>
      <c r="C8" s="37">
        <v>3</v>
      </c>
      <c r="D8" s="38"/>
      <c r="E8" s="38"/>
      <c r="F8" s="38"/>
      <c r="G8" s="38"/>
      <c r="H8" s="38"/>
      <c r="I8" s="9">
        <v>4</v>
      </c>
      <c r="J8" s="9">
        <v>5</v>
      </c>
      <c r="K8" s="9">
        <v>6</v>
      </c>
      <c r="L8" s="9">
        <v>7</v>
      </c>
    </row>
    <row r="9" spans="1:13" ht="15.75" x14ac:dyDescent="0.25">
      <c r="A9" s="10">
        <v>1</v>
      </c>
      <c r="B9" s="11" t="s">
        <v>1</v>
      </c>
      <c r="C9" s="39" t="s">
        <v>2</v>
      </c>
      <c r="D9" s="39"/>
      <c r="E9" s="39"/>
      <c r="F9" s="39"/>
      <c r="G9" s="39"/>
      <c r="H9" s="39"/>
      <c r="I9" s="12">
        <v>1</v>
      </c>
      <c r="J9" s="13" t="s">
        <v>3</v>
      </c>
      <c r="K9" s="12"/>
      <c r="L9" s="14">
        <f>ROUND(I9*K9,2)</f>
        <v>0</v>
      </c>
      <c r="M9" t="s">
        <v>4</v>
      </c>
    </row>
    <row r="10" spans="1:13" ht="15.75" x14ac:dyDescent="0.25">
      <c r="A10" s="16"/>
      <c r="B10" s="17"/>
      <c r="C10" s="18"/>
      <c r="D10" s="18"/>
      <c r="E10" s="18"/>
      <c r="F10" s="18"/>
      <c r="G10" s="18"/>
      <c r="H10" s="18"/>
      <c r="I10" s="19"/>
      <c r="J10" s="18"/>
      <c r="K10" s="19"/>
      <c r="L10" s="20"/>
    </row>
    <row r="11" spans="1:13" ht="15.75" x14ac:dyDescent="0.25">
      <c r="A11" s="40" t="s">
        <v>0</v>
      </c>
      <c r="B11" s="40"/>
      <c r="C11" s="15"/>
      <c r="D11" s="42"/>
      <c r="E11" s="42"/>
      <c r="F11" s="42"/>
      <c r="G11" s="42"/>
      <c r="H11" s="41" t="s">
        <v>5</v>
      </c>
      <c r="I11" s="41"/>
      <c r="J11" s="41"/>
      <c r="K11" s="21"/>
      <c r="L11" s="21">
        <f>SUM(L9)</f>
        <v>0</v>
      </c>
    </row>
    <row r="12" spans="1:13" x14ac:dyDescent="0.25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</sheetData>
  <mergeCells count="22">
    <mergeCell ref="A2:C2"/>
    <mergeCell ref="D2:E2"/>
    <mergeCell ref="F2:L2"/>
    <mergeCell ref="A12:L12"/>
    <mergeCell ref="C8:H8"/>
    <mergeCell ref="C9:H9"/>
    <mergeCell ref="A11:B11"/>
    <mergeCell ref="H11:J11"/>
    <mergeCell ref="D11:E11"/>
    <mergeCell ref="F11:G11"/>
    <mergeCell ref="A3:C3"/>
    <mergeCell ref="D3:E3"/>
    <mergeCell ref="F3:L3"/>
    <mergeCell ref="A4:C4"/>
    <mergeCell ref="D4:E4"/>
    <mergeCell ref="F4:L4"/>
    <mergeCell ref="K6:L6"/>
    <mergeCell ref="A6:A7"/>
    <mergeCell ref="B6:B7"/>
    <mergeCell ref="C6:H7"/>
    <mergeCell ref="I6:I7"/>
    <mergeCell ref="J6:J7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N7" sqref="N7"/>
    </sheetView>
  </sheetViews>
  <sheetFormatPr defaultRowHeight="15" x14ac:dyDescent="0.25"/>
  <cols>
    <col min="1" max="1" width="5.5703125" style="1" customWidth="1"/>
    <col min="2" max="2" width="11.7109375" style="1" customWidth="1"/>
    <col min="3" max="4" width="9.7109375" style="1" customWidth="1"/>
    <col min="5" max="7" width="9.140625" style="1"/>
    <col min="8" max="8" width="35.7109375" style="1" customWidth="1"/>
    <col min="9" max="9" width="11.7109375" style="1" customWidth="1"/>
    <col min="10" max="10" width="6.28515625" style="1" customWidth="1"/>
    <col min="11" max="11" width="12.7109375" style="1" customWidth="1"/>
    <col min="12" max="12" width="13.7109375" style="1" customWidth="1"/>
    <col min="13" max="13" width="16.7109375" hidden="1" customWidth="1"/>
  </cols>
  <sheetData>
    <row r="1" spans="1:13" ht="1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30" customHeight="1" x14ac:dyDescent="0.25">
      <c r="A2" s="30" t="s">
        <v>57</v>
      </c>
      <c r="B2" s="30"/>
      <c r="C2" s="30"/>
      <c r="D2" s="33"/>
      <c r="E2" s="33"/>
      <c r="F2" s="34" t="s">
        <v>74</v>
      </c>
      <c r="G2" s="34"/>
      <c r="H2" s="34"/>
      <c r="I2" s="34"/>
      <c r="J2" s="34"/>
      <c r="K2" s="34"/>
      <c r="L2" s="34"/>
    </row>
    <row r="3" spans="1:13" ht="15.75" x14ac:dyDescent="0.25">
      <c r="A3" s="30" t="s">
        <v>58</v>
      </c>
      <c r="B3" s="30"/>
      <c r="C3" s="30"/>
      <c r="D3" s="33" t="s">
        <v>52</v>
      </c>
      <c r="E3" s="33"/>
      <c r="F3" s="33" t="s">
        <v>56</v>
      </c>
      <c r="G3" s="33"/>
      <c r="H3" s="33"/>
      <c r="I3" s="33"/>
      <c r="J3" s="33"/>
      <c r="K3" s="33"/>
      <c r="L3" s="33"/>
    </row>
    <row r="4" spans="1:13" ht="15.75" x14ac:dyDescent="0.25">
      <c r="A4" s="30" t="s">
        <v>59</v>
      </c>
      <c r="B4" s="30"/>
      <c r="C4" s="30"/>
      <c r="D4" s="33"/>
      <c r="E4" s="33"/>
      <c r="F4" s="33" t="s">
        <v>60</v>
      </c>
      <c r="G4" s="33"/>
      <c r="H4" s="33"/>
      <c r="I4" s="33"/>
      <c r="J4" s="33"/>
      <c r="K4" s="33"/>
      <c r="L4" s="33"/>
    </row>
    <row r="5" spans="1:13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.75" x14ac:dyDescent="0.25">
      <c r="A6" s="31" t="s">
        <v>61</v>
      </c>
      <c r="B6" s="31" t="s">
        <v>62</v>
      </c>
      <c r="C6" s="31" t="s">
        <v>63</v>
      </c>
      <c r="D6" s="32"/>
      <c r="E6" s="32"/>
      <c r="F6" s="32"/>
      <c r="G6" s="32"/>
      <c r="H6" s="32"/>
      <c r="I6" s="31" t="s">
        <v>64</v>
      </c>
      <c r="J6" s="31" t="s">
        <v>65</v>
      </c>
      <c r="K6" s="31" t="s">
        <v>66</v>
      </c>
      <c r="L6" s="31"/>
    </row>
    <row r="7" spans="1:13" ht="15.75" x14ac:dyDescent="0.25">
      <c r="A7" s="31"/>
      <c r="B7" s="31"/>
      <c r="C7" s="31"/>
      <c r="D7" s="32"/>
      <c r="E7" s="32"/>
      <c r="F7" s="32"/>
      <c r="G7" s="32"/>
      <c r="H7" s="32"/>
      <c r="I7" s="31"/>
      <c r="J7" s="31"/>
      <c r="K7" s="6" t="s">
        <v>67</v>
      </c>
      <c r="L7" s="6" t="s">
        <v>68</v>
      </c>
    </row>
    <row r="8" spans="1:13" ht="15.75" x14ac:dyDescent="0.25">
      <c r="A8" s="6" t="s">
        <v>69</v>
      </c>
      <c r="B8" s="6">
        <v>2</v>
      </c>
      <c r="C8" s="31">
        <v>3</v>
      </c>
      <c r="D8" s="44"/>
      <c r="E8" s="44"/>
      <c r="F8" s="44"/>
      <c r="G8" s="44"/>
      <c r="H8" s="44"/>
      <c r="I8" s="6">
        <v>4</v>
      </c>
      <c r="J8" s="6">
        <v>5</v>
      </c>
      <c r="K8" s="6">
        <v>6</v>
      </c>
      <c r="L8" s="6">
        <v>7</v>
      </c>
    </row>
    <row r="9" spans="1:13" ht="15.75" x14ac:dyDescent="0.25">
      <c r="A9" s="22">
        <v>1</v>
      </c>
      <c r="B9" s="23" t="s">
        <v>6</v>
      </c>
      <c r="C9" s="45" t="s">
        <v>7</v>
      </c>
      <c r="D9" s="45"/>
      <c r="E9" s="45"/>
      <c r="F9" s="45"/>
      <c r="G9" s="45"/>
      <c r="H9" s="45"/>
      <c r="I9" s="24">
        <v>114</v>
      </c>
      <c r="J9" s="25" t="s">
        <v>8</v>
      </c>
      <c r="K9" s="24"/>
      <c r="L9" s="26">
        <f>ROUND(I9*K9,2)</f>
        <v>0</v>
      </c>
      <c r="M9" t="s">
        <v>9</v>
      </c>
    </row>
    <row r="10" spans="1:13" ht="15.75" x14ac:dyDescent="0.25">
      <c r="A10" s="22">
        <v>2</v>
      </c>
      <c r="B10" s="23" t="s">
        <v>10</v>
      </c>
      <c r="C10" s="43" t="s">
        <v>11</v>
      </c>
      <c r="D10" s="43"/>
      <c r="E10" s="43"/>
      <c r="F10" s="43"/>
      <c r="G10" s="43"/>
      <c r="H10" s="43"/>
      <c r="I10" s="24">
        <v>114</v>
      </c>
      <c r="J10" s="25" t="s">
        <v>8</v>
      </c>
      <c r="K10" s="24"/>
      <c r="L10" s="26">
        <f>ROUND(I10*K10,2)</f>
        <v>0</v>
      </c>
      <c r="M10" t="s">
        <v>12</v>
      </c>
    </row>
    <row r="11" spans="1:13" ht="15.75" x14ac:dyDescent="0.25">
      <c r="A11" s="22">
        <v>3</v>
      </c>
      <c r="B11" s="23" t="s">
        <v>13</v>
      </c>
      <c r="C11" s="43" t="s">
        <v>14</v>
      </c>
      <c r="D11" s="43"/>
      <c r="E11" s="43"/>
      <c r="F11" s="43"/>
      <c r="G11" s="43"/>
      <c r="H11" s="43"/>
      <c r="I11" s="24">
        <v>182.4</v>
      </c>
      <c r="J11" s="25" t="s">
        <v>15</v>
      </c>
      <c r="K11" s="24"/>
      <c r="L11" s="26">
        <f>ROUND(I11*K11,2)</f>
        <v>0</v>
      </c>
      <c r="M11" t="s">
        <v>16</v>
      </c>
    </row>
    <row r="12" spans="1:13" ht="15.75" x14ac:dyDescent="0.25">
      <c r="A12" s="48"/>
      <c r="B12" s="48"/>
      <c r="C12" s="46" t="s">
        <v>70</v>
      </c>
      <c r="D12" s="47"/>
      <c r="E12" s="47"/>
      <c r="F12" s="47"/>
      <c r="G12" s="47"/>
      <c r="H12" s="47"/>
      <c r="I12" s="2"/>
      <c r="J12" s="48"/>
      <c r="K12" s="48"/>
      <c r="L12" s="48"/>
    </row>
    <row r="13" spans="1:13" ht="15.75" x14ac:dyDescent="0.25">
      <c r="A13" s="22">
        <v>4</v>
      </c>
      <c r="B13" s="23" t="s">
        <v>17</v>
      </c>
      <c r="C13" s="43" t="s">
        <v>18</v>
      </c>
      <c r="D13" s="43"/>
      <c r="E13" s="43"/>
      <c r="F13" s="43"/>
      <c r="G13" s="43"/>
      <c r="H13" s="43"/>
      <c r="I13" s="24">
        <v>4562</v>
      </c>
      <c r="J13" s="25" t="s">
        <v>19</v>
      </c>
      <c r="K13" s="24"/>
      <c r="L13" s="26">
        <f>ROUND(I13*K13,2)</f>
        <v>0</v>
      </c>
      <c r="M13" t="s">
        <v>20</v>
      </c>
    </row>
    <row r="14" spans="1:13" ht="15.75" x14ac:dyDescent="0.25">
      <c r="A14" s="22">
        <v>5</v>
      </c>
      <c r="B14" s="23" t="s">
        <v>21</v>
      </c>
      <c r="C14" s="43" t="s">
        <v>22</v>
      </c>
      <c r="D14" s="43"/>
      <c r="E14" s="43"/>
      <c r="F14" s="43"/>
      <c r="G14" s="43"/>
      <c r="H14" s="43"/>
      <c r="I14" s="24">
        <v>328.5</v>
      </c>
      <c r="J14" s="25" t="s">
        <v>15</v>
      </c>
      <c r="K14" s="24"/>
      <c r="L14" s="26">
        <f>ROUND(I14*K14,2)</f>
        <v>0</v>
      </c>
      <c r="M14" t="s">
        <v>23</v>
      </c>
    </row>
    <row r="15" spans="1:13" ht="15.75" x14ac:dyDescent="0.25">
      <c r="A15" s="48"/>
      <c r="B15" s="48"/>
      <c r="C15" s="46" t="s">
        <v>71</v>
      </c>
      <c r="D15" s="47"/>
      <c r="E15" s="47"/>
      <c r="F15" s="47"/>
      <c r="G15" s="47"/>
      <c r="H15" s="47"/>
      <c r="I15" s="2"/>
      <c r="J15" s="48"/>
      <c r="K15" s="48"/>
      <c r="L15" s="48"/>
    </row>
    <row r="16" spans="1:13" ht="15.75" x14ac:dyDescent="0.25">
      <c r="A16" s="22">
        <v>6</v>
      </c>
      <c r="B16" s="23" t="s">
        <v>24</v>
      </c>
      <c r="C16" s="43" t="s">
        <v>25</v>
      </c>
      <c r="D16" s="43"/>
      <c r="E16" s="43"/>
      <c r="F16" s="43"/>
      <c r="G16" s="43"/>
      <c r="H16" s="43"/>
      <c r="I16" s="24">
        <v>4562</v>
      </c>
      <c r="J16" s="25" t="s">
        <v>19</v>
      </c>
      <c r="K16" s="24"/>
      <c r="L16" s="26">
        <f>ROUND(I16*K16,2)</f>
        <v>0</v>
      </c>
      <c r="M16" t="s">
        <v>26</v>
      </c>
    </row>
    <row r="17" spans="1:13" ht="15.75" x14ac:dyDescent="0.25">
      <c r="A17" s="22">
        <v>7</v>
      </c>
      <c r="B17" s="23" t="s">
        <v>27</v>
      </c>
      <c r="C17" s="43" t="s">
        <v>28</v>
      </c>
      <c r="D17" s="43"/>
      <c r="E17" s="43"/>
      <c r="F17" s="43"/>
      <c r="G17" s="43"/>
      <c r="H17" s="43"/>
      <c r="I17" s="24">
        <v>1114</v>
      </c>
      <c r="J17" s="25" t="s">
        <v>19</v>
      </c>
      <c r="K17" s="24"/>
      <c r="L17" s="26">
        <f>ROUND(I17*K17,2)</f>
        <v>0</v>
      </c>
      <c r="M17" t="s">
        <v>29</v>
      </c>
    </row>
    <row r="18" spans="1:13" ht="15.75" x14ac:dyDescent="0.25">
      <c r="A18" s="48"/>
      <c r="B18" s="48"/>
      <c r="C18" s="46" t="s">
        <v>30</v>
      </c>
      <c r="D18" s="47"/>
      <c r="E18" s="47"/>
      <c r="F18" s="47"/>
      <c r="G18" s="47"/>
      <c r="H18" s="47"/>
      <c r="I18" s="2"/>
      <c r="J18" s="48"/>
      <c r="K18" s="48"/>
      <c r="L18" s="48"/>
    </row>
    <row r="19" spans="1:13" ht="15.75" x14ac:dyDescent="0.25">
      <c r="A19" s="22">
        <v>8</v>
      </c>
      <c r="B19" s="23" t="s">
        <v>31</v>
      </c>
      <c r="C19" s="43" t="s">
        <v>32</v>
      </c>
      <c r="D19" s="43"/>
      <c r="E19" s="43"/>
      <c r="F19" s="43"/>
      <c r="G19" s="43"/>
      <c r="H19" s="43"/>
      <c r="I19" s="24">
        <v>37</v>
      </c>
      <c r="J19" s="25" t="s">
        <v>33</v>
      </c>
      <c r="K19" s="24"/>
      <c r="L19" s="26">
        <f>ROUND(I19*K19,2)</f>
        <v>0</v>
      </c>
      <c r="M19" t="s">
        <v>34</v>
      </c>
    </row>
    <row r="20" spans="1:13" ht="15.75" x14ac:dyDescent="0.25">
      <c r="A20" s="22">
        <v>9</v>
      </c>
      <c r="B20" s="23" t="s">
        <v>35</v>
      </c>
      <c r="C20" s="43" t="s">
        <v>36</v>
      </c>
      <c r="D20" s="43"/>
      <c r="E20" s="43"/>
      <c r="F20" s="43"/>
      <c r="G20" s="43"/>
      <c r="H20" s="43"/>
      <c r="I20" s="24">
        <v>37</v>
      </c>
      <c r="J20" s="25" t="s">
        <v>33</v>
      </c>
      <c r="K20" s="24"/>
      <c r="L20" s="26">
        <f>ROUND(I20*K20,2)</f>
        <v>0</v>
      </c>
      <c r="M20" t="s">
        <v>37</v>
      </c>
    </row>
    <row r="21" spans="1:13" ht="15.75" x14ac:dyDescent="0.25">
      <c r="A21" s="22">
        <v>10</v>
      </c>
      <c r="B21" s="23" t="s">
        <v>38</v>
      </c>
      <c r="C21" s="43" t="s">
        <v>39</v>
      </c>
      <c r="D21" s="43"/>
      <c r="E21" s="43"/>
      <c r="F21" s="43"/>
      <c r="G21" s="43"/>
      <c r="H21" s="43"/>
      <c r="I21" s="24">
        <v>37</v>
      </c>
      <c r="J21" s="25" t="s">
        <v>33</v>
      </c>
      <c r="K21" s="24"/>
      <c r="L21" s="26">
        <f>ROUND(I21*K21,2)</f>
        <v>0</v>
      </c>
      <c r="M21" t="s">
        <v>40</v>
      </c>
    </row>
    <row r="22" spans="1:13" ht="15.75" x14ac:dyDescent="0.25">
      <c r="A22" s="22">
        <v>11</v>
      </c>
      <c r="B22" s="23" t="s">
        <v>72</v>
      </c>
      <c r="C22" s="43" t="s">
        <v>73</v>
      </c>
      <c r="D22" s="43"/>
      <c r="E22" s="43"/>
      <c r="F22" s="43"/>
      <c r="G22" s="43"/>
      <c r="H22" s="43"/>
      <c r="I22" s="24">
        <v>4562</v>
      </c>
      <c r="J22" s="25" t="s">
        <v>19</v>
      </c>
      <c r="K22" s="24"/>
      <c r="L22" s="26">
        <f>ROUND(I22*K22,2)</f>
        <v>0</v>
      </c>
      <c r="M22" t="s">
        <v>41</v>
      </c>
    </row>
    <row r="23" spans="1:13" ht="15.75" x14ac:dyDescent="0.25">
      <c r="A23" s="22">
        <v>12</v>
      </c>
      <c r="B23" s="23" t="s">
        <v>42</v>
      </c>
      <c r="C23" s="43" t="s">
        <v>43</v>
      </c>
      <c r="D23" s="43"/>
      <c r="E23" s="43"/>
      <c r="F23" s="43"/>
      <c r="G23" s="43"/>
      <c r="H23" s="43"/>
      <c r="I23" s="24">
        <v>1140</v>
      </c>
      <c r="J23" s="25" t="s">
        <v>19</v>
      </c>
      <c r="K23" s="24"/>
      <c r="L23" s="26">
        <f>ROUND(I23*K23,2)</f>
        <v>0</v>
      </c>
      <c r="M23" t="s">
        <v>44</v>
      </c>
    </row>
    <row r="24" spans="1:13" ht="15.75" x14ac:dyDescent="0.25">
      <c r="A24" s="22"/>
      <c r="B24" s="23"/>
      <c r="C24" s="25"/>
      <c r="D24" s="25"/>
      <c r="E24" s="25"/>
      <c r="F24" s="25"/>
      <c r="G24" s="25"/>
      <c r="H24" s="25"/>
      <c r="I24" s="24"/>
      <c r="J24" s="25"/>
      <c r="K24" s="24"/>
      <c r="L24" s="26"/>
    </row>
    <row r="25" spans="1:13" ht="15.75" x14ac:dyDescent="0.25">
      <c r="A25" s="50" t="s">
        <v>0</v>
      </c>
      <c r="B25" s="50"/>
      <c r="C25" s="27"/>
      <c r="D25" s="49"/>
      <c r="E25" s="49"/>
      <c r="F25" s="49"/>
      <c r="G25" s="49"/>
      <c r="H25" s="51" t="s">
        <v>5</v>
      </c>
      <c r="I25" s="51"/>
      <c r="J25" s="51"/>
      <c r="K25" s="28"/>
      <c r="L25" s="28">
        <f>SUM(L9:L23)</f>
        <v>0</v>
      </c>
    </row>
    <row r="26" spans="1:13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</sheetData>
  <mergeCells count="42">
    <mergeCell ref="D25:E25"/>
    <mergeCell ref="F25:G25"/>
    <mergeCell ref="A26:L26"/>
    <mergeCell ref="A25:B25"/>
    <mergeCell ref="H25:J25"/>
    <mergeCell ref="C19:H19"/>
    <mergeCell ref="C20:H20"/>
    <mergeCell ref="C21:H21"/>
    <mergeCell ref="C22:H22"/>
    <mergeCell ref="C23:H23"/>
    <mergeCell ref="J6:J7"/>
    <mergeCell ref="K6:L6"/>
    <mergeCell ref="C18:H18"/>
    <mergeCell ref="A18:B18"/>
    <mergeCell ref="J18:L18"/>
    <mergeCell ref="C11:H11"/>
    <mergeCell ref="C12:H12"/>
    <mergeCell ref="A12:B12"/>
    <mergeCell ref="J12:L12"/>
    <mergeCell ref="C13:H13"/>
    <mergeCell ref="C14:H14"/>
    <mergeCell ref="C15:H15"/>
    <mergeCell ref="A15:B15"/>
    <mergeCell ref="J15:L15"/>
    <mergeCell ref="C16:H16"/>
    <mergeCell ref="C17:H17"/>
    <mergeCell ref="C10:H10"/>
    <mergeCell ref="A2:C2"/>
    <mergeCell ref="D2:E2"/>
    <mergeCell ref="F2:L2"/>
    <mergeCell ref="A3:C3"/>
    <mergeCell ref="D3:E3"/>
    <mergeCell ref="F3:L3"/>
    <mergeCell ref="A4:C4"/>
    <mergeCell ref="D4:E4"/>
    <mergeCell ref="F4:L4"/>
    <mergeCell ref="A6:A7"/>
    <mergeCell ref="B6:B7"/>
    <mergeCell ref="C8:H8"/>
    <mergeCell ref="C9:H9"/>
    <mergeCell ref="C6:H7"/>
    <mergeCell ref="I6:I7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SO 00</vt:lpstr>
      <vt:lpstr>SO 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 Michal</dc:creator>
  <cp:lastModifiedBy>František Vaněček</cp:lastModifiedBy>
  <dcterms:created xsi:type="dcterms:W3CDTF">2017-10-04T12:44:32Z</dcterms:created>
  <dcterms:modified xsi:type="dcterms:W3CDTF">2018-03-14T13:13:23Z</dcterms:modified>
</cp:coreProperties>
</file>