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dokumenty\Kravín\kravín 2015\VŘ\slepý rozpočet\"/>
    </mc:Choice>
  </mc:AlternateContent>
  <bookViews>
    <workbookView xWindow="0" yWindow="0" windowWidth="20490" windowHeight="7755"/>
  </bookViews>
  <sheets>
    <sheet name="20.11.2015" sheetId="3" r:id="rId1"/>
  </sheets>
  <calcPr calcId="152511"/>
</workbook>
</file>

<file path=xl/calcChain.xml><?xml version="1.0" encoding="utf-8"?>
<calcChain xmlns="http://schemas.openxmlformats.org/spreadsheetml/2006/main">
  <c r="E6" i="3" l="1"/>
  <c r="E7" i="3"/>
  <c r="E9" i="3"/>
  <c r="E54" i="3"/>
  <c r="E50" i="3"/>
  <c r="E21" i="3"/>
  <c r="E33" i="3"/>
  <c r="E34" i="3"/>
  <c r="E35" i="3"/>
  <c r="E36" i="3"/>
  <c r="E37" i="3"/>
  <c r="E32" i="3"/>
  <c r="E41" i="3"/>
  <c r="E42" i="3"/>
  <c r="E43" i="3"/>
  <c r="E44" i="3"/>
  <c r="E40" i="3"/>
  <c r="E55" i="3"/>
  <c r="E48" i="3"/>
  <c r="E49" i="3"/>
  <c r="E51" i="3"/>
  <c r="E52" i="3"/>
  <c r="E53" i="3"/>
  <c r="E47" i="3"/>
  <c r="F56" i="3"/>
  <c r="E45" i="3" l="1"/>
  <c r="E38" i="3"/>
  <c r="E56" i="3"/>
  <c r="F45" i="3"/>
  <c r="F38" i="3"/>
  <c r="F57" i="3" l="1"/>
  <c r="B62" i="3"/>
  <c r="E57" i="3"/>
  <c r="B59" i="3" l="1"/>
  <c r="B61" i="3" s="1"/>
</calcChain>
</file>

<file path=xl/sharedStrings.xml><?xml version="1.0" encoding="utf-8"?>
<sst xmlns="http://schemas.openxmlformats.org/spreadsheetml/2006/main" count="111" uniqueCount="104">
  <si>
    <t>Centrální filtrace pulz.</t>
  </si>
  <si>
    <t xml:space="preserve">nahrazuje jednotlivé vnější filtry pulzátorů centrálním </t>
  </si>
  <si>
    <t>Měření vodivosti pro 1 stání</t>
  </si>
  <si>
    <t>doplněk měřiče nádoje - pomáhá hodnotit zdravotní stav dojnice</t>
  </si>
  <si>
    <t>X</t>
  </si>
  <si>
    <t>Dávkování dez. roztoku</t>
  </si>
  <si>
    <t>automatické dávkování dezinf. prostředků do APD</t>
  </si>
  <si>
    <t>Hlídání rozpojení hadic nad chladícím tankem</t>
  </si>
  <si>
    <t>doplněk dezinfekčního automatu - jímka není součástí</t>
  </si>
  <si>
    <t>Aut.dezinfekce doj.přístr</t>
  </si>
  <si>
    <t>kompletní dezinfekční rozvodka pro mytí dojícího stroje konve</t>
  </si>
  <si>
    <t>Rozvod vody po dojírně</t>
  </si>
  <si>
    <t>Rameno na doj.modulo</t>
  </si>
  <si>
    <t>nahrazuje stahovací válec a drží dojící přístroj</t>
  </si>
  <si>
    <t xml:space="preserve">Systém hlídání rozpojených hadic </t>
  </si>
  <si>
    <t xml:space="preserve">Separace proplach. vod </t>
  </si>
  <si>
    <t>volitelné doplňky technologie dojení</t>
  </si>
  <si>
    <t>kompletní hadicový rozvod vody na oplach dojírny s 1 pistolí</t>
  </si>
  <si>
    <t>vyhodnocení dojení</t>
  </si>
  <si>
    <t>Řídící systém RES-I</t>
  </si>
  <si>
    <t>řídící systém</t>
  </si>
  <si>
    <t>Anténa identifikace ATSP</t>
  </si>
  <si>
    <t>Jednotka identifikace</t>
  </si>
  <si>
    <t>snímání dat na 1 vstup/stání</t>
  </si>
  <si>
    <t>Zdroj Ident</t>
  </si>
  <si>
    <t xml:space="preserve">max 4 ks jednotkek IDENT </t>
  </si>
  <si>
    <t xml:space="preserve">Popruh ID na nohu </t>
  </si>
  <si>
    <t>s čipem</t>
  </si>
  <si>
    <t>FARMSOFT -SW ( 251 - 500 dojnic)</t>
  </si>
  <si>
    <t>systém identifikace dojnic</t>
  </si>
  <si>
    <t>Konvové dojení FA plast</t>
  </si>
  <si>
    <t>komplet plastové konve a dojícího stroje pro dojírny Farmtec</t>
  </si>
  <si>
    <t>potrubní rozvody podtlaku</t>
  </si>
  <si>
    <t>dezinfekční automat</t>
  </si>
  <si>
    <t>potrubní rozvody dezinfekce</t>
  </si>
  <si>
    <t>doprava mléka</t>
  </si>
  <si>
    <t>sběrné potrubí mléka</t>
  </si>
  <si>
    <t>výtlačné potrubí mléka</t>
  </si>
  <si>
    <t>nerez pr. 40</t>
  </si>
  <si>
    <t>výbava dojícího boxu</t>
  </si>
  <si>
    <t xml:space="preserve">centální napaječ </t>
  </si>
  <si>
    <t>elektro rozvody po dojírně</t>
  </si>
  <si>
    <t>kotvící a uchycovací prvky</t>
  </si>
  <si>
    <t>APD 70 komplet</t>
  </si>
  <si>
    <t>plast pr.50 / 40</t>
  </si>
  <si>
    <t>sběrná nádoba,odlučovač,čerpadlo,ovladač čerpadla, celonerez. mléčný filtr</t>
  </si>
  <si>
    <t xml:space="preserve">nerez pr.70/50/40 </t>
  </si>
  <si>
    <t>komplet pro 2x7</t>
  </si>
  <si>
    <t>komplet s programátorem pro 2x7</t>
  </si>
  <si>
    <t>sada pro 2x7</t>
  </si>
  <si>
    <t>hrazení 2x7 Modulo</t>
  </si>
  <si>
    <t>ZD HROTOVICE</t>
  </si>
  <si>
    <t>stav</t>
  </si>
  <si>
    <t>zadání</t>
  </si>
  <si>
    <t>varianta 1 komplet s hrazením</t>
  </si>
  <si>
    <t>kompresor s přívodem na dojírnu</t>
  </si>
  <si>
    <t>ks</t>
  </si>
  <si>
    <t>montáž</t>
  </si>
  <si>
    <t>Kč celkem</t>
  </si>
  <si>
    <t>Kč/ks</t>
  </si>
  <si>
    <t>rybinová dojírna 2x7,místnost 10x8,1m,stání 1,2m, jáma 2,2m,poloprůchozí ( 1 SN ,jáma otevřená)</t>
  </si>
  <si>
    <t>systém pohybové aktivity</t>
  </si>
  <si>
    <t>SW KA</t>
  </si>
  <si>
    <t>komunikace aktiv</t>
  </si>
  <si>
    <t>Čtečka vitalimetrů</t>
  </si>
  <si>
    <t>přijímací anténa vitalimetů k PC</t>
  </si>
  <si>
    <t>Anténa vitalimetrů</t>
  </si>
  <si>
    <t>přijímací anténa na stáj</t>
  </si>
  <si>
    <t>Vitalimetr s přežvykováním</t>
  </si>
  <si>
    <t>Zdroj aktiv</t>
  </si>
  <si>
    <t>napájení vitality</t>
  </si>
  <si>
    <t>Součet</t>
  </si>
  <si>
    <t>popruh, těžítko,čísla, vitalimetr s přežvykováním</t>
  </si>
  <si>
    <t xml:space="preserve">technologie dojení 2x7průchozí ( 2 SN) s měřením nádoje a identifikací ,v maxim.výbavě . 280 dojnic                                          </t>
  </si>
  <si>
    <t>3"kmen,2"pro pulzaci a sběrné nádoby,1"pro konve,1/2"k APD</t>
  </si>
  <si>
    <t>na 1 vstup s koncovými spínači</t>
  </si>
  <si>
    <t>rybinová dojírna 2x7,mechanický přítlak,pneumatické branky,zaroštovaná hrana</t>
  </si>
  <si>
    <r>
      <t xml:space="preserve">soubor technologie dojení </t>
    </r>
    <r>
      <rPr>
        <b/>
        <sz val="9"/>
        <color theme="1"/>
        <rFont val="Arial"/>
        <family val="2"/>
        <charset val="238"/>
      </rPr>
      <t>s dmychadlem bez měření nádoje</t>
    </r>
  </si>
  <si>
    <t>pulzátory,dojící stroj komplet,dezinfekční rozvodka, hadice</t>
  </si>
  <si>
    <t>Základní dojení FA-RD 2x7 průchozí</t>
  </si>
  <si>
    <t>Automatiky dojení s měřením nádoje</t>
  </si>
  <si>
    <t>součást základní technologie dojení</t>
  </si>
  <si>
    <t>klávesnice</t>
  </si>
  <si>
    <t>měřiče nádoje s displeji</t>
  </si>
  <si>
    <t>řídící jednotka</t>
  </si>
  <si>
    <t>pro 2 klávesnice</t>
  </si>
  <si>
    <t>zdroj řídících jednotek</t>
  </si>
  <si>
    <t>usměrňovač</t>
  </si>
  <si>
    <t>pro zdroje</t>
  </si>
  <si>
    <t>měřící nádoba</t>
  </si>
  <si>
    <t xml:space="preserve">komplet s držákem a krytem - levá </t>
  </si>
  <si>
    <t>komplet s držákem a krytem - pravá</t>
  </si>
  <si>
    <t>zavodňovací systém</t>
  </si>
  <si>
    <t>pro dezinfekci 14 měřicích nádob</t>
  </si>
  <si>
    <t>elektroinstalační materiál</t>
  </si>
  <si>
    <t>pro 14 měřičů nádoje s klávesnicemi</t>
  </si>
  <si>
    <t>součásti automatik dojení s měřením nádoje</t>
  </si>
  <si>
    <t>až pro 12 klávesnic</t>
  </si>
  <si>
    <t xml:space="preserve"> z toho</t>
  </si>
  <si>
    <t>technologie dojírny</t>
  </si>
  <si>
    <t>měření nádoje,identifikace a pohybová aktivita</t>
  </si>
  <si>
    <t xml:space="preserve">Celkem </t>
  </si>
  <si>
    <t>celkem technologie a montáž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</si>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</sst>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2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left" wrapText="1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/>
    <xf numFmtId="0" fontId="4" fillId="0" borderId="0" xfId="0" applyFont="1"/>
    <xf numFmtId="3" fontId="5" fillId="0" borderId="1" xfId="0" applyNumberFormat="1" applyFont="1" applyBorder="1"/>
    <xf numFmtId="3" fontId="4" fillId="0" borderId="1" xfId="0" applyNumberFormat="1" applyFont="1" applyBorder="1"/>
    <xf numFmtId="0" fontId="2" fillId="2" borderId="1" xfId="0" applyNumberFormat="1" applyFont="1" applyFill="1" applyBorder="1" applyAlignment="1" applyProtection="1">
      <alignment horizontal="right" vertical="center" wrapText="1"/>
    </xf>
    <xf numFmtId="3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/>
    <xf numFmtId="0" fontId="5" fillId="0" borderId="3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7" fillId="2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3" fontId="5" fillId="0" borderId="0" xfId="0" applyNumberFormat="1" applyFont="1"/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0" fontId="9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/>
    <xf numFmtId="0" fontId="2" fillId="2" borderId="6" xfId="0" applyNumberFormat="1" applyFont="1" applyFill="1" applyBorder="1" applyAlignment="1" applyProtection="1">
      <alignment horizontal="left" vertical="center" wrapText="1"/>
    </xf>
    <xf numFmtId="0" fontId="7" fillId="2" borderId="6" xfId="0" applyNumberFormat="1" applyFont="1" applyFill="1" applyBorder="1" applyAlignment="1" applyProtection="1">
      <alignment horizontal="left" vertical="center" wrapText="1"/>
    </xf>
    <xf numFmtId="3" fontId="2" fillId="2" borderId="6" xfId="0" applyNumberFormat="1" applyFont="1" applyFill="1" applyBorder="1" applyAlignment="1" applyProtection="1">
      <alignment horizontal="right" vertical="center" wrapText="1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6" xfId="0" applyNumberFormat="1" applyFont="1" applyFill="1" applyBorder="1" applyAlignment="1" applyProtection="1">
      <alignment horizontal="right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/>
    </xf>
    <xf numFmtId="3" fontId="13" fillId="2" borderId="5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 applyProtection="1">
      <alignment horizontal="center" vertical="center" textRotation="90"/>
    </xf>
    <xf numFmtId="0" fontId="9" fillId="0" borderId="1" xfId="0" applyNumberFormat="1" applyFont="1" applyFill="1" applyBorder="1" applyAlignment="1" applyProtection="1"/>
    <xf numFmtId="3" fontId="3" fillId="0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/>
    <xf numFmtId="0" fontId="0" fillId="0" borderId="0" xfId="0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Border="1"/>
    <xf numFmtId="3" fontId="2" fillId="2" borderId="0" xfId="0" applyNumberFormat="1" applyFont="1" applyFill="1" applyBorder="1" applyAlignment="1" applyProtection="1">
      <alignment horizontal="right" vertical="center" wrapText="1"/>
    </xf>
    <xf numFmtId="1" fontId="0" fillId="0" borderId="0" xfId="0" applyNumberFormat="1" applyBorder="1"/>
    <xf numFmtId="3" fontId="7" fillId="2" borderId="10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/>
    <xf numFmtId="3" fontId="0" fillId="0" borderId="1" xfId="0" applyNumberFormat="1" applyBorder="1" applyAlignment="1"/>
    <xf numFmtId="0" fontId="0" fillId="0" borderId="3" xfId="0" applyBorder="1"/>
    <xf numFmtId="0" fontId="0" fillId="0" borderId="11" xfId="0" applyBorder="1"/>
    <xf numFmtId="0" fontId="0" fillId="0" borderId="1" xfId="0" applyBorder="1"/>
    <xf numFmtId="0" fontId="15" fillId="0" borderId="1" xfId="0" applyFont="1" applyBorder="1"/>
    <xf numFmtId="0" fontId="16" fillId="0" borderId="0" xfId="0" applyFont="1" applyAlignment="1">
      <alignment horizontal="center"/>
    </xf>
    <xf numFmtId="3" fontId="1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3" fontId="9" fillId="0" borderId="0" xfId="0" applyNumberFormat="1" applyFont="1" applyFill="1" applyBorder="1" applyAlignment="1" applyProtection="1">
      <alignment horizontal="center" vertical="center" textRotation="90"/>
    </xf>
    <xf numFmtId="3" fontId="9" fillId="0" borderId="4" xfId="0" applyNumberFormat="1" applyFont="1" applyFill="1" applyBorder="1" applyAlignment="1" applyProtection="1">
      <alignment horizontal="center" vertical="center" textRotation="90" wrapText="1"/>
    </xf>
    <xf numFmtId="3" fontId="9" fillId="0" borderId="0" xfId="0" applyNumberFormat="1" applyFont="1" applyFill="1" applyBorder="1" applyAlignment="1" applyProtection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E65" sqref="E65"/>
    </sheetView>
  </sheetViews>
  <sheetFormatPr defaultRowHeight="15" x14ac:dyDescent="0.25"/>
  <cols>
    <col min="1" max="1" width="35" customWidth="1"/>
    <col min="2" max="2" width="54.140625" customWidth="1"/>
    <col min="4" max="4" width="5.7109375" customWidth="1"/>
    <col min="5" max="5" width="12.140625" customWidth="1"/>
  </cols>
  <sheetData>
    <row r="1" spans="1:6" ht="21" x14ac:dyDescent="0.35">
      <c r="A1" s="68" t="s">
        <v>51</v>
      </c>
      <c r="B1" s="68"/>
      <c r="C1" s="68"/>
      <c r="D1" s="68"/>
      <c r="E1" s="68"/>
      <c r="F1" s="68"/>
    </row>
    <row r="2" spans="1:6" x14ac:dyDescent="0.25">
      <c r="A2" s="17" t="s">
        <v>52</v>
      </c>
      <c r="B2" s="69" t="s">
        <v>60</v>
      </c>
      <c r="C2" s="69"/>
      <c r="D2" s="69"/>
      <c r="E2" s="69"/>
      <c r="F2" s="69"/>
    </row>
    <row r="3" spans="1:6" x14ac:dyDescent="0.25">
      <c r="A3" s="18" t="s">
        <v>53</v>
      </c>
      <c r="B3" s="70" t="s">
        <v>73</v>
      </c>
      <c r="C3" s="70"/>
      <c r="D3" s="70"/>
      <c r="E3" s="70"/>
      <c r="F3" s="70"/>
    </row>
    <row r="4" spans="1:6" x14ac:dyDescent="0.25">
      <c r="A4" s="71" t="s">
        <v>54</v>
      </c>
      <c r="B4" s="71"/>
      <c r="C4" s="71"/>
      <c r="D4" s="71"/>
      <c r="E4" s="71"/>
      <c r="F4" s="71"/>
    </row>
    <row r="5" spans="1:6" x14ac:dyDescent="0.25">
      <c r="A5" s="20"/>
      <c r="B5" s="20"/>
      <c r="C5" s="21" t="s">
        <v>59</v>
      </c>
      <c r="D5" s="21" t="s">
        <v>56</v>
      </c>
      <c r="E5" s="21" t="s">
        <v>58</v>
      </c>
      <c r="F5" s="21" t="s">
        <v>57</v>
      </c>
    </row>
    <row r="6" spans="1:6" ht="24.75" x14ac:dyDescent="0.25">
      <c r="A6" s="16" t="s">
        <v>50</v>
      </c>
      <c r="B6" s="26" t="s">
        <v>76</v>
      </c>
      <c r="C6" s="13"/>
      <c r="D6" s="36">
        <v>1</v>
      </c>
      <c r="E6" s="14">
        <f>C6*D6</f>
        <v>0</v>
      </c>
      <c r="F6" s="14"/>
    </row>
    <row r="7" spans="1:6" x14ac:dyDescent="0.25">
      <c r="A7" s="19"/>
      <c r="B7" s="26" t="s">
        <v>55</v>
      </c>
      <c r="C7" s="13"/>
      <c r="D7" s="36">
        <v>1</v>
      </c>
      <c r="E7" s="14">
        <f t="shared" ref="E7:E9" si="0">C7*D7</f>
        <v>0</v>
      </c>
      <c r="F7" s="14"/>
    </row>
    <row r="8" spans="1:6" x14ac:dyDescent="0.25">
      <c r="A8" s="9"/>
      <c r="B8" s="27"/>
      <c r="C8" s="9"/>
      <c r="D8" s="37"/>
      <c r="E8" s="14"/>
      <c r="F8" s="9"/>
    </row>
    <row r="9" spans="1:6" x14ac:dyDescent="0.25">
      <c r="A9" s="15" t="s">
        <v>79</v>
      </c>
      <c r="B9" s="28" t="s">
        <v>77</v>
      </c>
      <c r="C9" s="11"/>
      <c r="D9" s="38">
        <v>1</v>
      </c>
      <c r="E9" s="14">
        <f t="shared" si="0"/>
        <v>0</v>
      </c>
      <c r="F9" s="10"/>
    </row>
    <row r="10" spans="1:6" x14ac:dyDescent="0.25">
      <c r="A10" s="7" t="s">
        <v>32</v>
      </c>
      <c r="B10" s="29" t="s">
        <v>74</v>
      </c>
      <c r="C10" s="72" t="s">
        <v>81</v>
      </c>
      <c r="D10" s="39">
        <v>1</v>
      </c>
      <c r="E10" s="9"/>
      <c r="F10" s="9"/>
    </row>
    <row r="11" spans="1:6" x14ac:dyDescent="0.25">
      <c r="A11" s="6" t="s">
        <v>33</v>
      </c>
      <c r="B11" s="30" t="s">
        <v>43</v>
      </c>
      <c r="C11" s="72"/>
      <c r="D11" s="40">
        <v>1</v>
      </c>
      <c r="E11" s="9"/>
      <c r="F11" s="9"/>
    </row>
    <row r="12" spans="1:6" x14ac:dyDescent="0.25">
      <c r="A12" s="6" t="s">
        <v>34</v>
      </c>
      <c r="B12" s="30" t="s">
        <v>44</v>
      </c>
      <c r="C12" s="72"/>
      <c r="D12" s="40">
        <v>1</v>
      </c>
      <c r="E12" s="9"/>
      <c r="F12" s="9"/>
    </row>
    <row r="13" spans="1:6" ht="24.75" x14ac:dyDescent="0.25">
      <c r="A13" s="7" t="s">
        <v>35</v>
      </c>
      <c r="B13" s="29" t="s">
        <v>45</v>
      </c>
      <c r="C13" s="72"/>
      <c r="D13" s="39">
        <v>2</v>
      </c>
      <c r="E13" s="9"/>
      <c r="F13" s="9"/>
    </row>
    <row r="14" spans="1:6" x14ac:dyDescent="0.25">
      <c r="A14" s="6" t="s">
        <v>36</v>
      </c>
      <c r="B14" s="30" t="s">
        <v>46</v>
      </c>
      <c r="C14" s="72"/>
      <c r="D14" s="40">
        <v>1</v>
      </c>
      <c r="E14" s="9"/>
      <c r="F14" s="9"/>
    </row>
    <row r="15" spans="1:6" x14ac:dyDescent="0.25">
      <c r="A15" s="6" t="s">
        <v>37</v>
      </c>
      <c r="B15" s="30" t="s">
        <v>38</v>
      </c>
      <c r="C15" s="72"/>
      <c r="D15" s="40">
        <v>1</v>
      </c>
      <c r="E15" s="9"/>
      <c r="F15" s="9"/>
    </row>
    <row r="16" spans="1:6" x14ac:dyDescent="0.25">
      <c r="A16" s="7" t="s">
        <v>39</v>
      </c>
      <c r="B16" s="29" t="s">
        <v>78</v>
      </c>
      <c r="C16" s="72"/>
      <c r="D16" s="39">
        <v>14</v>
      </c>
      <c r="E16" s="9"/>
      <c r="F16" s="9"/>
    </row>
    <row r="17" spans="1:8" x14ac:dyDescent="0.25">
      <c r="A17" s="6" t="s">
        <v>40</v>
      </c>
      <c r="B17" s="30" t="s">
        <v>48</v>
      </c>
      <c r="C17" s="72"/>
      <c r="D17" s="40">
        <v>1</v>
      </c>
      <c r="E17" s="9"/>
      <c r="F17" s="9"/>
    </row>
    <row r="18" spans="1:8" x14ac:dyDescent="0.25">
      <c r="A18" s="6" t="s">
        <v>41</v>
      </c>
      <c r="B18" s="30" t="s">
        <v>47</v>
      </c>
      <c r="C18" s="72"/>
      <c r="D18" s="40">
        <v>1</v>
      </c>
      <c r="E18" s="9"/>
      <c r="F18" s="9"/>
    </row>
    <row r="19" spans="1:8" x14ac:dyDescent="0.25">
      <c r="A19" s="6" t="s">
        <v>42</v>
      </c>
      <c r="B19" s="30" t="s">
        <v>49</v>
      </c>
      <c r="C19" s="72"/>
      <c r="D19" s="40">
        <v>1</v>
      </c>
      <c r="E19" s="9"/>
      <c r="F19" s="9"/>
    </row>
    <row r="20" spans="1:8" s="8" customFormat="1" x14ac:dyDescent="0.25">
      <c r="A20" s="6"/>
      <c r="B20" s="30"/>
      <c r="C20" s="42"/>
      <c r="D20" s="40"/>
      <c r="E20" s="9"/>
      <c r="F20" s="9"/>
    </row>
    <row r="21" spans="1:8" s="8" customFormat="1" x14ac:dyDescent="0.25">
      <c r="A21" s="45" t="s">
        <v>80</v>
      </c>
      <c r="B21" s="43"/>
      <c r="C21" s="11"/>
      <c r="D21" s="44">
        <v>1</v>
      </c>
      <c r="E21" s="10">
        <f>C21*D21</f>
        <v>0</v>
      </c>
      <c r="F21" s="10"/>
    </row>
    <row r="22" spans="1:8" s="8" customFormat="1" x14ac:dyDescent="0.25">
      <c r="A22" s="6" t="s">
        <v>82</v>
      </c>
      <c r="B22" s="30" t="s">
        <v>83</v>
      </c>
      <c r="C22" s="73" t="s">
        <v>96</v>
      </c>
      <c r="D22" s="40">
        <v>14</v>
      </c>
      <c r="E22" s="9"/>
      <c r="F22" s="9"/>
    </row>
    <row r="23" spans="1:8" s="8" customFormat="1" x14ac:dyDescent="0.25">
      <c r="A23" s="6" t="s">
        <v>84</v>
      </c>
      <c r="B23" s="30" t="s">
        <v>85</v>
      </c>
      <c r="C23" s="74"/>
      <c r="D23" s="40">
        <v>7</v>
      </c>
      <c r="E23" s="9"/>
      <c r="F23" s="9"/>
    </row>
    <row r="24" spans="1:8" s="8" customFormat="1" x14ac:dyDescent="0.25">
      <c r="A24" s="6" t="s">
        <v>86</v>
      </c>
      <c r="B24" s="30" t="s">
        <v>97</v>
      </c>
      <c r="C24" s="74"/>
      <c r="D24" s="40">
        <v>2</v>
      </c>
      <c r="E24" s="9"/>
      <c r="F24" s="9"/>
    </row>
    <row r="25" spans="1:8" s="8" customFormat="1" x14ac:dyDescent="0.25">
      <c r="A25" s="6" t="s">
        <v>87</v>
      </c>
      <c r="B25" s="30" t="s">
        <v>88</v>
      </c>
      <c r="C25" s="74"/>
      <c r="D25" s="40">
        <v>1</v>
      </c>
      <c r="E25" s="9"/>
      <c r="F25" s="9"/>
    </row>
    <row r="26" spans="1:8" s="8" customFormat="1" x14ac:dyDescent="0.25">
      <c r="A26" s="6" t="s">
        <v>89</v>
      </c>
      <c r="B26" s="30" t="s">
        <v>90</v>
      </c>
      <c r="C26" s="74"/>
      <c r="D26" s="40">
        <v>7</v>
      </c>
      <c r="E26" s="9"/>
      <c r="F26" s="9"/>
    </row>
    <row r="27" spans="1:8" s="8" customFormat="1" x14ac:dyDescent="0.25">
      <c r="A27" s="6" t="s">
        <v>89</v>
      </c>
      <c r="B27" s="30" t="s">
        <v>91</v>
      </c>
      <c r="C27" s="74"/>
      <c r="D27" s="40">
        <v>7</v>
      </c>
      <c r="E27" s="9"/>
      <c r="F27" s="9"/>
    </row>
    <row r="28" spans="1:8" s="8" customFormat="1" x14ac:dyDescent="0.25">
      <c r="A28" s="6" t="s">
        <v>92</v>
      </c>
      <c r="B28" s="30" t="s">
        <v>93</v>
      </c>
      <c r="C28" s="74"/>
      <c r="D28" s="40">
        <v>1</v>
      </c>
      <c r="E28" s="9"/>
      <c r="F28" s="9"/>
    </row>
    <row r="29" spans="1:8" s="8" customFormat="1" x14ac:dyDescent="0.25">
      <c r="A29" s="6" t="s">
        <v>94</v>
      </c>
      <c r="B29" s="30" t="s">
        <v>95</v>
      </c>
      <c r="C29" s="74"/>
      <c r="D29" s="40">
        <v>1</v>
      </c>
      <c r="E29" s="9"/>
      <c r="F29" s="9"/>
    </row>
    <row r="30" spans="1:8" s="8" customFormat="1" x14ac:dyDescent="0.25">
      <c r="A30" s="6"/>
      <c r="B30" s="30"/>
      <c r="C30" s="42"/>
      <c r="D30" s="40"/>
      <c r="E30" s="9"/>
      <c r="F30" s="9"/>
    </row>
    <row r="31" spans="1:8" x14ac:dyDescent="0.25">
      <c r="A31" s="62" t="s">
        <v>29</v>
      </c>
      <c r="B31" s="62"/>
      <c r="C31" s="62"/>
      <c r="D31" s="62"/>
      <c r="E31" s="62"/>
      <c r="F31" s="62"/>
    </row>
    <row r="32" spans="1:8" x14ac:dyDescent="0.25">
      <c r="A32" s="4" t="s">
        <v>28</v>
      </c>
      <c r="B32" s="2" t="s">
        <v>18</v>
      </c>
      <c r="C32" s="3"/>
      <c r="D32" s="5">
        <v>1</v>
      </c>
      <c r="E32" s="3">
        <f>C32*D32</f>
        <v>0</v>
      </c>
      <c r="F32" s="3"/>
      <c r="H32" s="49"/>
    </row>
    <row r="33" spans="1:9" x14ac:dyDescent="0.25">
      <c r="A33" s="2" t="s">
        <v>19</v>
      </c>
      <c r="B33" s="2" t="s">
        <v>20</v>
      </c>
      <c r="C33" s="3"/>
      <c r="D33" s="5">
        <v>1</v>
      </c>
      <c r="E33" s="3">
        <f t="shared" ref="E33:E37" si="1">C33*D33</f>
        <v>0</v>
      </c>
      <c r="F33" s="3"/>
      <c r="H33" s="49"/>
    </row>
    <row r="34" spans="1:9" x14ac:dyDescent="0.25">
      <c r="A34" s="2" t="s">
        <v>21</v>
      </c>
      <c r="B34" s="2" t="s">
        <v>75</v>
      </c>
      <c r="C34" s="3"/>
      <c r="D34" s="5">
        <v>2</v>
      </c>
      <c r="E34" s="3">
        <f t="shared" si="1"/>
        <v>0</v>
      </c>
      <c r="F34" s="3"/>
      <c r="H34" s="49"/>
    </row>
    <row r="35" spans="1:9" x14ac:dyDescent="0.25">
      <c r="A35" s="2" t="s">
        <v>22</v>
      </c>
      <c r="B35" s="2" t="s">
        <v>23</v>
      </c>
      <c r="C35" s="3"/>
      <c r="D35" s="5">
        <v>2</v>
      </c>
      <c r="E35" s="3">
        <f t="shared" si="1"/>
        <v>0</v>
      </c>
      <c r="F35" s="3"/>
      <c r="H35" s="49"/>
    </row>
    <row r="36" spans="1:9" x14ac:dyDescent="0.25">
      <c r="A36" s="2" t="s">
        <v>24</v>
      </c>
      <c r="B36" s="2" t="s">
        <v>25</v>
      </c>
      <c r="C36" s="3"/>
      <c r="D36" s="5">
        <v>1</v>
      </c>
      <c r="E36" s="3">
        <f t="shared" si="1"/>
        <v>0</v>
      </c>
      <c r="F36" s="3"/>
      <c r="H36" s="49"/>
    </row>
    <row r="37" spans="1:9" x14ac:dyDescent="0.25">
      <c r="A37" s="2" t="s">
        <v>26</v>
      </c>
      <c r="B37" s="2" t="s">
        <v>27</v>
      </c>
      <c r="C37" s="3"/>
      <c r="D37" s="5">
        <v>280</v>
      </c>
      <c r="E37" s="3">
        <f t="shared" si="1"/>
        <v>0</v>
      </c>
      <c r="F37" s="3" t="s">
        <v>4</v>
      </c>
      <c r="H37" s="49"/>
    </row>
    <row r="38" spans="1:9" x14ac:dyDescent="0.25">
      <c r="A38" s="9"/>
      <c r="B38" s="23" t="s">
        <v>71</v>
      </c>
      <c r="C38" s="9"/>
      <c r="D38" s="9"/>
      <c r="E38" s="24">
        <f>SUM(E32:E37)</f>
        <v>0</v>
      </c>
      <c r="F38" s="24">
        <f>SUM(F32:F37)</f>
        <v>0</v>
      </c>
    </row>
    <row r="39" spans="1:9" x14ac:dyDescent="0.25">
      <c r="A39" s="62" t="s">
        <v>61</v>
      </c>
      <c r="B39" s="62"/>
      <c r="C39" s="62"/>
      <c r="D39" s="62"/>
      <c r="E39" s="62"/>
      <c r="F39" s="62"/>
    </row>
    <row r="40" spans="1:9" x14ac:dyDescent="0.25">
      <c r="A40" s="4" t="s">
        <v>62</v>
      </c>
      <c r="B40" s="2" t="s">
        <v>63</v>
      </c>
      <c r="C40" s="3"/>
      <c r="D40" s="5">
        <v>1</v>
      </c>
      <c r="E40" s="3">
        <f>C40*D40</f>
        <v>0</v>
      </c>
      <c r="F40" s="3"/>
    </row>
    <row r="41" spans="1:9" x14ac:dyDescent="0.25">
      <c r="A41" s="2" t="s">
        <v>64</v>
      </c>
      <c r="B41" s="2" t="s">
        <v>65</v>
      </c>
      <c r="C41" s="3"/>
      <c r="D41" s="5">
        <v>1</v>
      </c>
      <c r="E41" s="3">
        <f t="shared" ref="E41:E44" si="2">C41*D41</f>
        <v>0</v>
      </c>
      <c r="F41" s="3"/>
    </row>
    <row r="42" spans="1:9" x14ac:dyDescent="0.25">
      <c r="A42" s="2" t="s">
        <v>66</v>
      </c>
      <c r="B42" s="2" t="s">
        <v>67</v>
      </c>
      <c r="C42" s="3"/>
      <c r="D42" s="5">
        <v>8</v>
      </c>
      <c r="E42" s="3">
        <f t="shared" si="2"/>
        <v>0</v>
      </c>
      <c r="F42" s="3"/>
    </row>
    <row r="43" spans="1:9" x14ac:dyDescent="0.25">
      <c r="A43" s="2" t="s">
        <v>68</v>
      </c>
      <c r="B43" s="2" t="s">
        <v>72</v>
      </c>
      <c r="C43" s="3"/>
      <c r="D43" s="5">
        <v>280</v>
      </c>
      <c r="E43" s="3">
        <f t="shared" si="2"/>
        <v>0</v>
      </c>
      <c r="F43" s="3" t="s">
        <v>4</v>
      </c>
    </row>
    <row r="44" spans="1:9" x14ac:dyDescent="0.25">
      <c r="A44" s="2" t="s">
        <v>69</v>
      </c>
      <c r="B44" s="2" t="s">
        <v>70</v>
      </c>
      <c r="C44" s="3"/>
      <c r="D44" s="5">
        <v>2</v>
      </c>
      <c r="E44" s="3">
        <f t="shared" si="2"/>
        <v>0</v>
      </c>
      <c r="F44" s="3"/>
    </row>
    <row r="45" spans="1:9" x14ac:dyDescent="0.25">
      <c r="A45" s="2"/>
      <c r="B45" s="25" t="s">
        <v>71</v>
      </c>
      <c r="C45" s="3"/>
      <c r="D45" s="5"/>
      <c r="E45" s="22">
        <f>SUM(E40:E44)</f>
        <v>0</v>
      </c>
      <c r="F45" s="22">
        <f>SUM(F44,F42,F41,F40)</f>
        <v>0</v>
      </c>
    </row>
    <row r="46" spans="1:9" x14ac:dyDescent="0.25">
      <c r="A46" s="62" t="s">
        <v>16</v>
      </c>
      <c r="B46" s="62"/>
      <c r="C46" s="62"/>
      <c r="D46" s="62"/>
      <c r="E46" s="62"/>
      <c r="F46" s="63"/>
      <c r="G46" s="50"/>
      <c r="H46" s="50"/>
      <c r="I46" s="50"/>
    </row>
    <row r="47" spans="1:9" x14ac:dyDescent="0.25">
      <c r="A47" s="2" t="s">
        <v>0</v>
      </c>
      <c r="B47" s="2" t="s">
        <v>1</v>
      </c>
      <c r="C47" s="3"/>
      <c r="D47" s="1">
        <v>14</v>
      </c>
      <c r="E47" s="12">
        <f>C47*D47</f>
        <v>0</v>
      </c>
      <c r="F47" s="3"/>
      <c r="G47" s="51"/>
      <c r="H47" s="52"/>
      <c r="I47" s="50"/>
    </row>
    <row r="48" spans="1:9" ht="15" customHeight="1" x14ac:dyDescent="0.25">
      <c r="A48" s="2" t="s">
        <v>2</v>
      </c>
      <c r="B48" s="2" t="s">
        <v>3</v>
      </c>
      <c r="C48" s="3"/>
      <c r="D48" s="1">
        <v>14</v>
      </c>
      <c r="E48" s="12">
        <f t="shared" ref="E48:E55" si="3">C48*D48</f>
        <v>0</v>
      </c>
      <c r="F48" s="3"/>
      <c r="G48" s="51"/>
      <c r="H48" s="52"/>
      <c r="I48" s="50"/>
    </row>
    <row r="49" spans="1:9" x14ac:dyDescent="0.25">
      <c r="A49" s="2" t="s">
        <v>30</v>
      </c>
      <c r="B49" s="2" t="s">
        <v>31</v>
      </c>
      <c r="C49" s="3"/>
      <c r="D49" s="1">
        <v>2</v>
      </c>
      <c r="E49" s="12">
        <f t="shared" si="3"/>
        <v>0</v>
      </c>
      <c r="F49" s="3" t="s">
        <v>4</v>
      </c>
      <c r="G49" s="51"/>
      <c r="H49" s="52"/>
      <c r="I49" s="50"/>
    </row>
    <row r="50" spans="1:9" x14ac:dyDescent="0.25">
      <c r="A50" s="2" t="s">
        <v>5</v>
      </c>
      <c r="B50" s="2" t="s">
        <v>6</v>
      </c>
      <c r="C50" s="3"/>
      <c r="D50" s="1">
        <v>1</v>
      </c>
      <c r="E50" s="12">
        <f t="shared" si="3"/>
        <v>0</v>
      </c>
      <c r="F50" s="3"/>
      <c r="G50" s="51"/>
      <c r="H50" s="52"/>
      <c r="I50" s="50"/>
    </row>
    <row r="51" spans="1:9" x14ac:dyDescent="0.25">
      <c r="A51" s="2" t="s">
        <v>14</v>
      </c>
      <c r="B51" s="2" t="s">
        <v>7</v>
      </c>
      <c r="C51" s="3"/>
      <c r="D51" s="1">
        <v>1</v>
      </c>
      <c r="E51" s="12">
        <f t="shared" si="3"/>
        <v>0</v>
      </c>
      <c r="F51" s="3"/>
      <c r="G51" s="51"/>
      <c r="H51" s="52"/>
      <c r="I51" s="50"/>
    </row>
    <row r="52" spans="1:9" x14ac:dyDescent="0.25">
      <c r="A52" s="2" t="s">
        <v>15</v>
      </c>
      <c r="B52" s="2" t="s">
        <v>8</v>
      </c>
      <c r="C52" s="3"/>
      <c r="D52" s="1">
        <v>1</v>
      </c>
      <c r="E52" s="12">
        <f t="shared" si="3"/>
        <v>0</v>
      </c>
      <c r="F52" s="3"/>
      <c r="G52" s="51"/>
      <c r="H52" s="52"/>
      <c r="I52" s="50"/>
    </row>
    <row r="53" spans="1:9" x14ac:dyDescent="0.25">
      <c r="A53" s="2" t="s">
        <v>9</v>
      </c>
      <c r="B53" s="2" t="s">
        <v>10</v>
      </c>
      <c r="C53" s="3"/>
      <c r="D53" s="1">
        <v>2</v>
      </c>
      <c r="E53" s="12">
        <f t="shared" si="3"/>
        <v>0</v>
      </c>
      <c r="F53" s="3"/>
      <c r="G53" s="51"/>
      <c r="H53" s="52"/>
      <c r="I53" s="50"/>
    </row>
    <row r="54" spans="1:9" x14ac:dyDescent="0.25">
      <c r="A54" s="2" t="s">
        <v>11</v>
      </c>
      <c r="B54" s="2" t="s">
        <v>17</v>
      </c>
      <c r="C54" s="3"/>
      <c r="D54" s="1">
        <v>1</v>
      </c>
      <c r="E54" s="12">
        <f t="shared" si="3"/>
        <v>0</v>
      </c>
      <c r="F54" s="3"/>
      <c r="G54" s="51"/>
      <c r="H54" s="52"/>
      <c r="I54" s="50"/>
    </row>
    <row r="55" spans="1:9" x14ac:dyDescent="0.25">
      <c r="A55" s="2" t="s">
        <v>12</v>
      </c>
      <c r="B55" s="2" t="s">
        <v>13</v>
      </c>
      <c r="C55" s="3"/>
      <c r="D55" s="1">
        <v>14</v>
      </c>
      <c r="E55" s="12">
        <f t="shared" si="3"/>
        <v>0</v>
      </c>
      <c r="F55" s="3"/>
      <c r="G55" s="51"/>
      <c r="H55" s="52"/>
      <c r="I55" s="50"/>
    </row>
    <row r="56" spans="1:9" ht="15.75" thickBot="1" x14ac:dyDescent="0.3">
      <c r="A56" s="31"/>
      <c r="B56" s="32" t="s">
        <v>71</v>
      </c>
      <c r="C56" s="33"/>
      <c r="D56" s="34"/>
      <c r="E56" s="35">
        <f>SUM(E47:E55)</f>
        <v>0</v>
      </c>
      <c r="F56" s="22">
        <f>SUM(F47:F55)</f>
        <v>0</v>
      </c>
      <c r="H56" s="47"/>
    </row>
    <row r="57" spans="1:9" ht="34.5" thickBot="1" x14ac:dyDescent="0.3">
      <c r="A57" s="64" t="s">
        <v>101</v>
      </c>
      <c r="B57" s="65"/>
      <c r="C57" s="65"/>
      <c r="D57" s="66"/>
      <c r="E57" s="41">
        <f>E56+E45+E38+E21+E9+E7+E6</f>
        <v>0</v>
      </c>
      <c r="F57" s="53">
        <f>F56+F45+F38+F21+F9+F7+F6</f>
        <v>0</v>
      </c>
    </row>
    <row r="58" spans="1:9" x14ac:dyDescent="0.25">
      <c r="A58" s="67"/>
      <c r="B58" s="67"/>
      <c r="C58" s="67"/>
      <c r="D58" s="67"/>
      <c r="E58" s="67"/>
      <c r="F58" s="67"/>
    </row>
    <row r="59" spans="1:9" s="8" customFormat="1" x14ac:dyDescent="0.25">
      <c r="A59" s="54" t="s">
        <v>102</v>
      </c>
      <c r="B59" s="55">
        <f>E57+F57</f>
        <v>0</v>
      </c>
      <c r="C59" s="60" t="s">
        <v>103</v>
      </c>
      <c r="D59" s="46"/>
      <c r="E59" s="48"/>
      <c r="F59" s="46"/>
    </row>
    <row r="60" spans="1:9" x14ac:dyDescent="0.25">
      <c r="A60" s="56" t="s">
        <v>98</v>
      </c>
      <c r="B60" s="57"/>
    </row>
    <row r="61" spans="1:9" x14ac:dyDescent="0.25">
      <c r="A61" s="58" t="s">
        <v>99</v>
      </c>
      <c r="B61" s="61">
        <f>B59-B62</f>
        <v>0</v>
      </c>
      <c r="C61" s="60" t="s">
        <v>103</v>
      </c>
      <c r="G61" s="47"/>
    </row>
    <row r="62" spans="1:9" x14ac:dyDescent="0.25">
      <c r="A62" s="59" t="s">
        <v>100</v>
      </c>
      <c r="B62" s="61">
        <f>E45+F45+E38+F38+E21+F21</f>
        <v>0</v>
      </c>
      <c r="C62" s="60" t="s">
        <v>103</v>
      </c>
      <c r="G62" s="47"/>
    </row>
    <row r="63" spans="1:9" x14ac:dyDescent="0.25">
      <c r="G63" s="47"/>
    </row>
  </sheetData>
  <mergeCells count="11">
    <mergeCell ref="A39:F39"/>
    <mergeCell ref="A46:F46"/>
    <mergeCell ref="A57:D57"/>
    <mergeCell ref="A58:F58"/>
    <mergeCell ref="A1:F1"/>
    <mergeCell ref="B2:F2"/>
    <mergeCell ref="B3:F3"/>
    <mergeCell ref="A4:F4"/>
    <mergeCell ref="C10:C19"/>
    <mergeCell ref="A31:F31"/>
    <mergeCell ref="C22:C29"/>
  </mergeCells>
  <pageMargins left="0.70866141732283472" right="0.70866141732283472" top="0.19685039370078741" bottom="0.19685039370078741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20.11.2015</vt:lpstr>
    </vt:vector>
  </TitlesOfParts>
  <Company>FARMTEC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Trča Pavel</dc:creator>
  <cp:lastModifiedBy>Uzivatel</cp:lastModifiedBy>
  <cp:lastPrinted>2015-11-24T06:55:35Z</cp:lastPrinted>
  <dcterms:created xsi:type="dcterms:W3CDTF">2015-04-16T09:38:11Z</dcterms:created>
  <dcterms:modified xsi:type="dcterms:W3CDTF">2015-11-24T08:07:58Z</dcterms:modified>
</cp:coreProperties>
</file>