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Bpe_DOMA\Hasičárna Vedrovice\"/>
    </mc:Choice>
  </mc:AlternateContent>
  <xr:revisionPtr revIDLastSave="0" documentId="8_{786361F6-6D51-4400-B9E3-D4F71318C7E9}"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0 2310_00 Naklady" sheetId="12" r:id="rId4"/>
    <sheet name="01 2310_01 Pol" sheetId="13" r:id="rId5"/>
    <sheet name="02 2310_02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2310_00 Naklady'!$1:$7</definedName>
    <definedName name="_xlnm.Print_Titles" localSheetId="4">'01 2310_01 Pol'!$1:$7</definedName>
    <definedName name="_xlnm.Print_Titles" localSheetId="5">'02 2310_02 Pol'!$1:$7</definedName>
    <definedName name="oadresa">Stavba!$D$6</definedName>
    <definedName name="Objednatel" localSheetId="1">Stavba!$D$5</definedName>
    <definedName name="Objekt" localSheetId="1">Stavba!$B$38</definedName>
    <definedName name="_xlnm.Print_Area" localSheetId="3">'00 2310_00 Naklady'!$A$1:$Y$21</definedName>
    <definedName name="_xlnm.Print_Area" localSheetId="4">'01 2310_01 Pol'!$A$1:$Y$1761</definedName>
    <definedName name="_xlnm.Print_Area" localSheetId="5">'02 2310_02 Pol'!$A$1:$Y$301</definedName>
    <definedName name="_xlnm.Print_Area" localSheetId="1">Stavba!$A$1:$J$100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9" i="1" l="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G46" i="1"/>
  <c r="F46" i="1"/>
  <c r="G45" i="1"/>
  <c r="F45" i="1"/>
  <c r="G44" i="1"/>
  <c r="F44" i="1"/>
  <c r="G43" i="1"/>
  <c r="F43" i="1"/>
  <c r="G41" i="1"/>
  <c r="F41" i="1"/>
  <c r="G40" i="1"/>
  <c r="H40" i="1" s="1"/>
  <c r="I40" i="1" s="1"/>
  <c r="F40" i="1"/>
  <c r="G39" i="1"/>
  <c r="F39" i="1"/>
  <c r="G300" i="14"/>
  <c r="O8" i="14"/>
  <c r="G9" i="14"/>
  <c r="I9" i="14"/>
  <c r="I8" i="14" s="1"/>
  <c r="K9" i="14"/>
  <c r="M9" i="14"/>
  <c r="O9" i="14"/>
  <c r="Q9" i="14"/>
  <c r="Q8" i="14" s="1"/>
  <c r="V9" i="14"/>
  <c r="G11" i="14"/>
  <c r="G8" i="14" s="1"/>
  <c r="I11" i="14"/>
  <c r="K11" i="14"/>
  <c r="K8" i="14" s="1"/>
  <c r="O11" i="14"/>
  <c r="Q11" i="14"/>
  <c r="V11" i="14"/>
  <c r="V8" i="14" s="1"/>
  <c r="G13" i="14"/>
  <c r="I13" i="14"/>
  <c r="K13" i="14"/>
  <c r="M13" i="14"/>
  <c r="O13" i="14"/>
  <c r="Q13" i="14"/>
  <c r="V13" i="14"/>
  <c r="G15" i="14"/>
  <c r="K15" i="14"/>
  <c r="O15" i="14"/>
  <c r="V15" i="14"/>
  <c r="G16" i="14"/>
  <c r="I16" i="14"/>
  <c r="I15" i="14" s="1"/>
  <c r="K16" i="14"/>
  <c r="M16" i="14"/>
  <c r="M15" i="14" s="1"/>
  <c r="O16" i="14"/>
  <c r="Q16" i="14"/>
  <c r="Q15" i="14" s="1"/>
  <c r="V16" i="14"/>
  <c r="G19" i="14"/>
  <c r="I19" i="14"/>
  <c r="I18" i="14" s="1"/>
  <c r="K19" i="14"/>
  <c r="M19" i="14"/>
  <c r="O19" i="14"/>
  <c r="Q19" i="14"/>
  <c r="Q18" i="14" s="1"/>
  <c r="V19" i="14"/>
  <c r="G21" i="14"/>
  <c r="G18" i="14" s="1"/>
  <c r="I21" i="14"/>
  <c r="K21" i="14"/>
  <c r="K18" i="14" s="1"/>
  <c r="O21" i="14"/>
  <c r="Q21" i="14"/>
  <c r="V21" i="14"/>
  <c r="V18" i="14" s="1"/>
  <c r="G23" i="14"/>
  <c r="I23" i="14"/>
  <c r="K23" i="14"/>
  <c r="M23" i="14"/>
  <c r="O23" i="14"/>
  <c r="Q23" i="14"/>
  <c r="V23" i="14"/>
  <c r="G25" i="14"/>
  <c r="AF300" i="14" s="1"/>
  <c r="I25" i="14"/>
  <c r="K25" i="14"/>
  <c r="O25" i="14"/>
  <c r="Q25" i="14"/>
  <c r="V25" i="14"/>
  <c r="G27" i="14"/>
  <c r="I27" i="14"/>
  <c r="K27" i="14"/>
  <c r="M27" i="14"/>
  <c r="O27" i="14"/>
  <c r="Q27" i="14"/>
  <c r="V27" i="14"/>
  <c r="G29" i="14"/>
  <c r="M29" i="14" s="1"/>
  <c r="I29" i="14"/>
  <c r="K29" i="14"/>
  <c r="O29" i="14"/>
  <c r="O18" i="14" s="1"/>
  <c r="Q29" i="14"/>
  <c r="V29" i="14"/>
  <c r="G31" i="14"/>
  <c r="I31" i="14"/>
  <c r="K31" i="14"/>
  <c r="M31" i="14"/>
  <c r="O31" i="14"/>
  <c r="Q31" i="14"/>
  <c r="V31" i="14"/>
  <c r="G33" i="14"/>
  <c r="M33" i="14" s="1"/>
  <c r="I33" i="14"/>
  <c r="K33" i="14"/>
  <c r="O33" i="14"/>
  <c r="Q33" i="14"/>
  <c r="V33" i="14"/>
  <c r="G35" i="14"/>
  <c r="I35" i="14"/>
  <c r="K35" i="14"/>
  <c r="M35" i="14"/>
  <c r="O35" i="14"/>
  <c r="Q35" i="14"/>
  <c r="V35" i="14"/>
  <c r="G37" i="14"/>
  <c r="M37" i="14" s="1"/>
  <c r="I37" i="14"/>
  <c r="K37" i="14"/>
  <c r="O37" i="14"/>
  <c r="Q37" i="14"/>
  <c r="V37" i="14"/>
  <c r="G39" i="14"/>
  <c r="I39" i="14"/>
  <c r="K39" i="14"/>
  <c r="M39" i="14"/>
  <c r="O39" i="14"/>
  <c r="Q39" i="14"/>
  <c r="V39" i="14"/>
  <c r="G41" i="14"/>
  <c r="M41" i="14" s="1"/>
  <c r="I41" i="14"/>
  <c r="K41" i="14"/>
  <c r="O41" i="14"/>
  <c r="Q41" i="14"/>
  <c r="V41" i="14"/>
  <c r="G43" i="14"/>
  <c r="I43" i="14"/>
  <c r="K43" i="14"/>
  <c r="M43" i="14"/>
  <c r="O43" i="14"/>
  <c r="Q43" i="14"/>
  <c r="V43" i="14"/>
  <c r="G45" i="14"/>
  <c r="M45" i="14" s="1"/>
  <c r="I45" i="14"/>
  <c r="K45" i="14"/>
  <c r="O45" i="14"/>
  <c r="Q45" i="14"/>
  <c r="V45" i="14"/>
  <c r="G47" i="14"/>
  <c r="I47" i="14"/>
  <c r="K47" i="14"/>
  <c r="M47" i="14"/>
  <c r="O47" i="14"/>
  <c r="Q47" i="14"/>
  <c r="V47" i="14"/>
  <c r="G49" i="14"/>
  <c r="M49" i="14" s="1"/>
  <c r="I49" i="14"/>
  <c r="K49" i="14"/>
  <c r="O49" i="14"/>
  <c r="Q49" i="14"/>
  <c r="V49" i="14"/>
  <c r="G51" i="14"/>
  <c r="I51" i="14"/>
  <c r="K51" i="14"/>
  <c r="M51" i="14"/>
  <c r="O51" i="14"/>
  <c r="Q51" i="14"/>
  <c r="V51" i="14"/>
  <c r="G53" i="14"/>
  <c r="M53" i="14" s="1"/>
  <c r="I53" i="14"/>
  <c r="K53" i="14"/>
  <c r="O53" i="14"/>
  <c r="Q53" i="14"/>
  <c r="V53" i="14"/>
  <c r="G55" i="14"/>
  <c r="I55" i="14"/>
  <c r="K55" i="14"/>
  <c r="M55" i="14"/>
  <c r="O55" i="14"/>
  <c r="Q55" i="14"/>
  <c r="V55" i="14"/>
  <c r="G57" i="14"/>
  <c r="M57" i="14" s="1"/>
  <c r="I57" i="14"/>
  <c r="K57" i="14"/>
  <c r="O57" i="14"/>
  <c r="Q57" i="14"/>
  <c r="V57" i="14"/>
  <c r="G59" i="14"/>
  <c r="I59" i="14"/>
  <c r="K59" i="14"/>
  <c r="M59" i="14"/>
  <c r="O59" i="14"/>
  <c r="Q59" i="14"/>
  <c r="V59" i="14"/>
  <c r="G61" i="14"/>
  <c r="M61" i="14" s="1"/>
  <c r="I61" i="14"/>
  <c r="K61" i="14"/>
  <c r="O61" i="14"/>
  <c r="Q61" i="14"/>
  <c r="V61" i="14"/>
  <c r="G63" i="14"/>
  <c r="I63" i="14"/>
  <c r="K63" i="14"/>
  <c r="M63" i="14"/>
  <c r="O63" i="14"/>
  <c r="Q63" i="14"/>
  <c r="V63" i="14"/>
  <c r="G65" i="14"/>
  <c r="M65" i="14" s="1"/>
  <c r="I65" i="14"/>
  <c r="K65" i="14"/>
  <c r="O65" i="14"/>
  <c r="Q65" i="14"/>
  <c r="V65" i="14"/>
  <c r="G67" i="14"/>
  <c r="I67" i="14"/>
  <c r="K67" i="14"/>
  <c r="M67" i="14"/>
  <c r="O67" i="14"/>
  <c r="Q67" i="14"/>
  <c r="V67" i="14"/>
  <c r="G69" i="14"/>
  <c r="M69" i="14" s="1"/>
  <c r="I69" i="14"/>
  <c r="K69" i="14"/>
  <c r="O69" i="14"/>
  <c r="Q69" i="14"/>
  <c r="V69" i="14"/>
  <c r="G71" i="14"/>
  <c r="I71" i="14"/>
  <c r="K71" i="14"/>
  <c r="M71" i="14"/>
  <c r="O71" i="14"/>
  <c r="Q71" i="14"/>
  <c r="V71" i="14"/>
  <c r="G73" i="14"/>
  <c r="M73" i="14" s="1"/>
  <c r="I73" i="14"/>
  <c r="K73" i="14"/>
  <c r="O73" i="14"/>
  <c r="Q73" i="14"/>
  <c r="V73" i="14"/>
  <c r="G75" i="14"/>
  <c r="I75" i="14"/>
  <c r="K75" i="14"/>
  <c r="M75" i="14"/>
  <c r="O75" i="14"/>
  <c r="Q75" i="14"/>
  <c r="V75" i="14"/>
  <c r="G77" i="14"/>
  <c r="M77" i="14" s="1"/>
  <c r="I77" i="14"/>
  <c r="K77" i="14"/>
  <c r="O77" i="14"/>
  <c r="Q77" i="14"/>
  <c r="V77" i="14"/>
  <c r="G79" i="14"/>
  <c r="I79" i="14"/>
  <c r="K79" i="14"/>
  <c r="M79" i="14"/>
  <c r="O79" i="14"/>
  <c r="Q79" i="14"/>
  <c r="V79" i="14"/>
  <c r="G81" i="14"/>
  <c r="M81" i="14" s="1"/>
  <c r="I81" i="14"/>
  <c r="K81" i="14"/>
  <c r="O81" i="14"/>
  <c r="Q81" i="14"/>
  <c r="V81" i="14"/>
  <c r="G83" i="14"/>
  <c r="I83" i="14"/>
  <c r="K83" i="14"/>
  <c r="M83" i="14"/>
  <c r="O83" i="14"/>
  <c r="Q83" i="14"/>
  <c r="V83" i="14"/>
  <c r="G85" i="14"/>
  <c r="M85" i="14" s="1"/>
  <c r="I85" i="14"/>
  <c r="K85" i="14"/>
  <c r="O85" i="14"/>
  <c r="Q85" i="14"/>
  <c r="V85" i="14"/>
  <c r="G87" i="14"/>
  <c r="I87" i="14"/>
  <c r="K87" i="14"/>
  <c r="M87" i="14"/>
  <c r="O87" i="14"/>
  <c r="Q87" i="14"/>
  <c r="V87" i="14"/>
  <c r="G89" i="14"/>
  <c r="M89" i="14" s="1"/>
  <c r="I89" i="14"/>
  <c r="K89" i="14"/>
  <c r="O89" i="14"/>
  <c r="Q89" i="14"/>
  <c r="V89" i="14"/>
  <c r="G91" i="14"/>
  <c r="I91" i="14"/>
  <c r="K91" i="14"/>
  <c r="M91" i="14"/>
  <c r="O91" i="14"/>
  <c r="Q91" i="14"/>
  <c r="V91" i="14"/>
  <c r="G93" i="14"/>
  <c r="M93" i="14" s="1"/>
  <c r="I93" i="14"/>
  <c r="K93" i="14"/>
  <c r="O93" i="14"/>
  <c r="Q93" i="14"/>
  <c r="V93" i="14"/>
  <c r="G95" i="14"/>
  <c r="I95" i="14"/>
  <c r="K95" i="14"/>
  <c r="M95" i="14"/>
  <c r="O95" i="14"/>
  <c r="Q95" i="14"/>
  <c r="V95" i="14"/>
  <c r="G97" i="14"/>
  <c r="M97" i="14" s="1"/>
  <c r="I97" i="14"/>
  <c r="K97" i="14"/>
  <c r="O97" i="14"/>
  <c r="Q97" i="14"/>
  <c r="V97" i="14"/>
  <c r="G99" i="14"/>
  <c r="I99" i="14"/>
  <c r="K99" i="14"/>
  <c r="M99" i="14"/>
  <c r="O99" i="14"/>
  <c r="Q99" i="14"/>
  <c r="V99" i="14"/>
  <c r="G101" i="14"/>
  <c r="M101" i="14" s="1"/>
  <c r="I101" i="14"/>
  <c r="K101" i="14"/>
  <c r="O101" i="14"/>
  <c r="Q101" i="14"/>
  <c r="V101" i="14"/>
  <c r="G103" i="14"/>
  <c r="I103" i="14"/>
  <c r="K103" i="14"/>
  <c r="M103" i="14"/>
  <c r="O103" i="14"/>
  <c r="Q103" i="14"/>
  <c r="V103" i="14"/>
  <c r="G105" i="14"/>
  <c r="M105" i="14" s="1"/>
  <c r="I105" i="14"/>
  <c r="K105" i="14"/>
  <c r="O105" i="14"/>
  <c r="Q105" i="14"/>
  <c r="V105" i="14"/>
  <c r="G107" i="14"/>
  <c r="I107" i="14"/>
  <c r="K107" i="14"/>
  <c r="M107" i="14"/>
  <c r="O107" i="14"/>
  <c r="Q107" i="14"/>
  <c r="V107" i="14"/>
  <c r="G109" i="14"/>
  <c r="M109" i="14" s="1"/>
  <c r="I109" i="14"/>
  <c r="K109" i="14"/>
  <c r="O109" i="14"/>
  <c r="Q109" i="14"/>
  <c r="V109" i="14"/>
  <c r="G111" i="14"/>
  <c r="I111" i="14"/>
  <c r="K111" i="14"/>
  <c r="M111" i="14"/>
  <c r="O111" i="14"/>
  <c r="Q111" i="14"/>
  <c r="V111" i="14"/>
  <c r="G113" i="14"/>
  <c r="M113" i="14" s="1"/>
  <c r="I113" i="14"/>
  <c r="K113" i="14"/>
  <c r="O113" i="14"/>
  <c r="Q113" i="14"/>
  <c r="V113" i="14"/>
  <c r="G115" i="14"/>
  <c r="I115" i="14"/>
  <c r="K115" i="14"/>
  <c r="M115" i="14"/>
  <c r="O115" i="14"/>
  <c r="Q115" i="14"/>
  <c r="V115" i="14"/>
  <c r="G117" i="14"/>
  <c r="M117" i="14" s="1"/>
  <c r="I117" i="14"/>
  <c r="K117" i="14"/>
  <c r="O117" i="14"/>
  <c r="Q117" i="14"/>
  <c r="V117" i="14"/>
  <c r="G119" i="14"/>
  <c r="I119" i="14"/>
  <c r="K119" i="14"/>
  <c r="M119" i="14"/>
  <c r="O119" i="14"/>
  <c r="Q119" i="14"/>
  <c r="V119" i="14"/>
  <c r="G121" i="14"/>
  <c r="M121" i="14" s="1"/>
  <c r="I121" i="14"/>
  <c r="K121" i="14"/>
  <c r="O121" i="14"/>
  <c r="Q121" i="14"/>
  <c r="V121" i="14"/>
  <c r="G123" i="14"/>
  <c r="I123" i="14"/>
  <c r="K123" i="14"/>
  <c r="M123" i="14"/>
  <c r="O123" i="14"/>
  <c r="Q123" i="14"/>
  <c r="V123" i="14"/>
  <c r="G125" i="14"/>
  <c r="M125" i="14" s="1"/>
  <c r="I125" i="14"/>
  <c r="K125" i="14"/>
  <c r="O125" i="14"/>
  <c r="Q125" i="14"/>
  <c r="V125" i="14"/>
  <c r="G127" i="14"/>
  <c r="I127" i="14"/>
  <c r="K127" i="14"/>
  <c r="M127" i="14"/>
  <c r="O127" i="14"/>
  <c r="Q127" i="14"/>
  <c r="V127" i="14"/>
  <c r="G129" i="14"/>
  <c r="M129" i="14" s="1"/>
  <c r="I129" i="14"/>
  <c r="K129" i="14"/>
  <c r="O129" i="14"/>
  <c r="Q129" i="14"/>
  <c r="V129" i="14"/>
  <c r="G131" i="14"/>
  <c r="I131" i="14"/>
  <c r="K131" i="14"/>
  <c r="M131" i="14"/>
  <c r="O131" i="14"/>
  <c r="Q131" i="14"/>
  <c r="V131" i="14"/>
  <c r="G133" i="14"/>
  <c r="M133" i="14" s="1"/>
  <c r="I133" i="14"/>
  <c r="K133" i="14"/>
  <c r="O133" i="14"/>
  <c r="Q133" i="14"/>
  <c r="V133" i="14"/>
  <c r="G135" i="14"/>
  <c r="I135" i="14"/>
  <c r="K135" i="14"/>
  <c r="M135" i="14"/>
  <c r="O135" i="14"/>
  <c r="Q135" i="14"/>
  <c r="V135" i="14"/>
  <c r="G137" i="14"/>
  <c r="M137" i="14" s="1"/>
  <c r="I137" i="14"/>
  <c r="K137" i="14"/>
  <c r="O137" i="14"/>
  <c r="Q137" i="14"/>
  <c r="V137" i="14"/>
  <c r="G139" i="14"/>
  <c r="I139" i="14"/>
  <c r="K139" i="14"/>
  <c r="M139" i="14"/>
  <c r="O139" i="14"/>
  <c r="Q139" i="14"/>
  <c r="V139" i="14"/>
  <c r="G141" i="14"/>
  <c r="M141" i="14" s="1"/>
  <c r="I141" i="14"/>
  <c r="K141" i="14"/>
  <c r="O141" i="14"/>
  <c r="Q141" i="14"/>
  <c r="V141" i="14"/>
  <c r="G143" i="14"/>
  <c r="I143" i="14"/>
  <c r="K143" i="14"/>
  <c r="M143" i="14"/>
  <c r="O143" i="14"/>
  <c r="Q143" i="14"/>
  <c r="V143" i="14"/>
  <c r="G145" i="14"/>
  <c r="M145" i="14" s="1"/>
  <c r="I145" i="14"/>
  <c r="K145" i="14"/>
  <c r="O145" i="14"/>
  <c r="Q145" i="14"/>
  <c r="V145" i="14"/>
  <c r="G147" i="14"/>
  <c r="I147" i="14"/>
  <c r="K147" i="14"/>
  <c r="M147" i="14"/>
  <c r="O147" i="14"/>
  <c r="Q147" i="14"/>
  <c r="V147" i="14"/>
  <c r="G149" i="14"/>
  <c r="M149" i="14" s="1"/>
  <c r="I149" i="14"/>
  <c r="K149" i="14"/>
  <c r="O149" i="14"/>
  <c r="Q149" i="14"/>
  <c r="V149" i="14"/>
  <c r="G152" i="14"/>
  <c r="G151" i="14" s="1"/>
  <c r="I152" i="14"/>
  <c r="K152" i="14"/>
  <c r="K151" i="14" s="1"/>
  <c r="O152" i="14"/>
  <c r="O151" i="14" s="1"/>
  <c r="Q152" i="14"/>
  <c r="V152" i="14"/>
  <c r="V151" i="14" s="1"/>
  <c r="G154" i="14"/>
  <c r="I154" i="14"/>
  <c r="I151" i="14" s="1"/>
  <c r="K154" i="14"/>
  <c r="M154" i="14"/>
  <c r="O154" i="14"/>
  <c r="Q154" i="14"/>
  <c r="Q151" i="14" s="1"/>
  <c r="V154" i="14"/>
  <c r="G156" i="14"/>
  <c r="M156" i="14" s="1"/>
  <c r="I156" i="14"/>
  <c r="K156" i="14"/>
  <c r="O156" i="14"/>
  <c r="Q156" i="14"/>
  <c r="V156" i="14"/>
  <c r="G158" i="14"/>
  <c r="I158" i="14"/>
  <c r="K158" i="14"/>
  <c r="M158" i="14"/>
  <c r="O158" i="14"/>
  <c r="Q158" i="14"/>
  <c r="V158" i="14"/>
  <c r="G160" i="14"/>
  <c r="M160" i="14" s="1"/>
  <c r="I160" i="14"/>
  <c r="K160" i="14"/>
  <c r="O160" i="14"/>
  <c r="Q160" i="14"/>
  <c r="V160" i="14"/>
  <c r="G162" i="14"/>
  <c r="I162" i="14"/>
  <c r="K162" i="14"/>
  <c r="M162" i="14"/>
  <c r="O162" i="14"/>
  <c r="Q162" i="14"/>
  <c r="V162" i="14"/>
  <c r="G164" i="14"/>
  <c r="M164" i="14" s="1"/>
  <c r="I164" i="14"/>
  <c r="K164" i="14"/>
  <c r="O164" i="14"/>
  <c r="Q164" i="14"/>
  <c r="V164" i="14"/>
  <c r="G166" i="14"/>
  <c r="I166" i="14"/>
  <c r="K166" i="14"/>
  <c r="M166" i="14"/>
  <c r="O166" i="14"/>
  <c r="Q166" i="14"/>
  <c r="V166" i="14"/>
  <c r="G168" i="14"/>
  <c r="M168" i="14" s="1"/>
  <c r="I168" i="14"/>
  <c r="K168" i="14"/>
  <c r="O168" i="14"/>
  <c r="Q168" i="14"/>
  <c r="V168" i="14"/>
  <c r="G171" i="14"/>
  <c r="M171" i="14" s="1"/>
  <c r="I171" i="14"/>
  <c r="K171" i="14"/>
  <c r="K170" i="14" s="1"/>
  <c r="O171" i="14"/>
  <c r="O170" i="14" s="1"/>
  <c r="Q171" i="14"/>
  <c r="V171" i="14"/>
  <c r="V170" i="14" s="1"/>
  <c r="G173" i="14"/>
  <c r="I173" i="14"/>
  <c r="I170" i="14" s="1"/>
  <c r="K173" i="14"/>
  <c r="M173" i="14"/>
  <c r="O173" i="14"/>
  <c r="Q173" i="14"/>
  <c r="V173" i="14"/>
  <c r="G175" i="14"/>
  <c r="M175" i="14" s="1"/>
  <c r="I175" i="14"/>
  <c r="K175" i="14"/>
  <c r="O175" i="14"/>
  <c r="Q175" i="14"/>
  <c r="V175" i="14"/>
  <c r="G177" i="14"/>
  <c r="I177" i="14"/>
  <c r="K177" i="14"/>
  <c r="M177" i="14"/>
  <c r="O177" i="14"/>
  <c r="Q177" i="14"/>
  <c r="V177" i="14"/>
  <c r="G179" i="14"/>
  <c r="M179" i="14" s="1"/>
  <c r="I179" i="14"/>
  <c r="K179" i="14"/>
  <c r="O179" i="14"/>
  <c r="Q179" i="14"/>
  <c r="V179" i="14"/>
  <c r="G181" i="14"/>
  <c r="I181" i="14"/>
  <c r="K181" i="14"/>
  <c r="M181" i="14"/>
  <c r="O181" i="14"/>
  <c r="Q181" i="14"/>
  <c r="Q170" i="14" s="1"/>
  <c r="V181" i="14"/>
  <c r="G183" i="14"/>
  <c r="M183" i="14" s="1"/>
  <c r="I183" i="14"/>
  <c r="K183" i="14"/>
  <c r="O183" i="14"/>
  <c r="Q183" i="14"/>
  <c r="V183" i="14"/>
  <c r="G185" i="14"/>
  <c r="I185" i="14"/>
  <c r="K185" i="14"/>
  <c r="M185" i="14"/>
  <c r="O185" i="14"/>
  <c r="Q185" i="14"/>
  <c r="V185" i="14"/>
  <c r="G187" i="14"/>
  <c r="M187" i="14" s="1"/>
  <c r="I187" i="14"/>
  <c r="K187" i="14"/>
  <c r="O187" i="14"/>
  <c r="Q187" i="14"/>
  <c r="V187" i="14"/>
  <c r="G189" i="14"/>
  <c r="I189" i="14"/>
  <c r="K189" i="14"/>
  <c r="M189" i="14"/>
  <c r="O189" i="14"/>
  <c r="Q189" i="14"/>
  <c r="V189" i="14"/>
  <c r="G191" i="14"/>
  <c r="M191" i="14" s="1"/>
  <c r="I191" i="14"/>
  <c r="K191" i="14"/>
  <c r="O191" i="14"/>
  <c r="Q191" i="14"/>
  <c r="V191" i="14"/>
  <c r="G193" i="14"/>
  <c r="I193" i="14"/>
  <c r="K193" i="14"/>
  <c r="M193" i="14"/>
  <c r="O193" i="14"/>
  <c r="Q193" i="14"/>
  <c r="V193" i="14"/>
  <c r="G195" i="14"/>
  <c r="M195" i="14" s="1"/>
  <c r="I195" i="14"/>
  <c r="K195" i="14"/>
  <c r="O195" i="14"/>
  <c r="Q195" i="14"/>
  <c r="V195" i="14"/>
  <c r="G197" i="14"/>
  <c r="I197" i="14"/>
  <c r="K197" i="14"/>
  <c r="M197" i="14"/>
  <c r="O197" i="14"/>
  <c r="Q197" i="14"/>
  <c r="V197" i="14"/>
  <c r="G199" i="14"/>
  <c r="M199" i="14" s="1"/>
  <c r="I199" i="14"/>
  <c r="K199" i="14"/>
  <c r="O199" i="14"/>
  <c r="Q199" i="14"/>
  <c r="V199" i="14"/>
  <c r="G201" i="14"/>
  <c r="I201" i="14"/>
  <c r="K201" i="14"/>
  <c r="M201" i="14"/>
  <c r="O201" i="14"/>
  <c r="Q201" i="14"/>
  <c r="V201" i="14"/>
  <c r="G203" i="14"/>
  <c r="M203" i="14" s="1"/>
  <c r="I203" i="14"/>
  <c r="K203" i="14"/>
  <c r="O203" i="14"/>
  <c r="Q203" i="14"/>
  <c r="V203" i="14"/>
  <c r="G205" i="14"/>
  <c r="I205" i="14"/>
  <c r="K205" i="14"/>
  <c r="M205" i="14"/>
  <c r="O205" i="14"/>
  <c r="Q205" i="14"/>
  <c r="V205" i="14"/>
  <c r="G207" i="14"/>
  <c r="M207" i="14" s="1"/>
  <c r="I207" i="14"/>
  <c r="K207" i="14"/>
  <c r="O207" i="14"/>
  <c r="Q207" i="14"/>
  <c r="V207" i="14"/>
  <c r="G209" i="14"/>
  <c r="I209" i="14"/>
  <c r="K209" i="14"/>
  <c r="M209" i="14"/>
  <c r="O209" i="14"/>
  <c r="Q209" i="14"/>
  <c r="V209" i="14"/>
  <c r="G211" i="14"/>
  <c r="M211" i="14" s="1"/>
  <c r="I211" i="14"/>
  <c r="K211" i="14"/>
  <c r="O211" i="14"/>
  <c r="Q211" i="14"/>
  <c r="V211" i="14"/>
  <c r="G213" i="14"/>
  <c r="I213" i="14"/>
  <c r="K213" i="14"/>
  <c r="M213" i="14"/>
  <c r="O213" i="14"/>
  <c r="Q213" i="14"/>
  <c r="V213" i="14"/>
  <c r="G215" i="14"/>
  <c r="M215" i="14" s="1"/>
  <c r="I215" i="14"/>
  <c r="K215" i="14"/>
  <c r="O215" i="14"/>
  <c r="Q215" i="14"/>
  <c r="V215" i="14"/>
  <c r="G217" i="14"/>
  <c r="I217" i="14"/>
  <c r="K217" i="14"/>
  <c r="M217" i="14"/>
  <c r="O217" i="14"/>
  <c r="Q217" i="14"/>
  <c r="V217" i="14"/>
  <c r="G219" i="14"/>
  <c r="M219" i="14" s="1"/>
  <c r="I219" i="14"/>
  <c r="K219" i="14"/>
  <c r="O219" i="14"/>
  <c r="Q219" i="14"/>
  <c r="V219" i="14"/>
  <c r="G221" i="14"/>
  <c r="I221" i="14"/>
  <c r="K221" i="14"/>
  <c r="M221" i="14"/>
  <c r="O221" i="14"/>
  <c r="Q221" i="14"/>
  <c r="V221" i="14"/>
  <c r="G223" i="14"/>
  <c r="M223" i="14" s="1"/>
  <c r="I223" i="14"/>
  <c r="K223" i="14"/>
  <c r="O223" i="14"/>
  <c r="Q223" i="14"/>
  <c r="V223" i="14"/>
  <c r="G225" i="14"/>
  <c r="I225" i="14"/>
  <c r="K225" i="14"/>
  <c r="M225" i="14"/>
  <c r="O225" i="14"/>
  <c r="Q225" i="14"/>
  <c r="V225" i="14"/>
  <c r="G227" i="14"/>
  <c r="M227" i="14" s="1"/>
  <c r="I227" i="14"/>
  <c r="K227" i="14"/>
  <c r="O227" i="14"/>
  <c r="Q227" i="14"/>
  <c r="V227" i="14"/>
  <c r="G229" i="14"/>
  <c r="I229" i="14"/>
  <c r="K229" i="14"/>
  <c r="M229" i="14"/>
  <c r="O229" i="14"/>
  <c r="Q229" i="14"/>
  <c r="V229" i="14"/>
  <c r="G231" i="14"/>
  <c r="M231" i="14" s="1"/>
  <c r="I231" i="14"/>
  <c r="K231" i="14"/>
  <c r="O231" i="14"/>
  <c r="Q231" i="14"/>
  <c r="V231" i="14"/>
  <c r="G233" i="14"/>
  <c r="I233" i="14"/>
  <c r="K233" i="14"/>
  <c r="M233" i="14"/>
  <c r="O233" i="14"/>
  <c r="Q233" i="14"/>
  <c r="V233" i="14"/>
  <c r="G235" i="14"/>
  <c r="M235" i="14" s="1"/>
  <c r="I235" i="14"/>
  <c r="K235" i="14"/>
  <c r="O235" i="14"/>
  <c r="Q235" i="14"/>
  <c r="V235" i="14"/>
  <c r="G237" i="14"/>
  <c r="I237" i="14"/>
  <c r="K237" i="14"/>
  <c r="M237" i="14"/>
  <c r="O237" i="14"/>
  <c r="Q237" i="14"/>
  <c r="V237" i="14"/>
  <c r="G239" i="14"/>
  <c r="M239" i="14" s="1"/>
  <c r="I239" i="14"/>
  <c r="K239" i="14"/>
  <c r="O239" i="14"/>
  <c r="Q239" i="14"/>
  <c r="V239" i="14"/>
  <c r="G241" i="14"/>
  <c r="I241" i="14"/>
  <c r="K241" i="14"/>
  <c r="M241" i="14"/>
  <c r="O241" i="14"/>
  <c r="Q241" i="14"/>
  <c r="V241" i="14"/>
  <c r="G244" i="14"/>
  <c r="I244" i="14"/>
  <c r="I243" i="14" s="1"/>
  <c r="K244" i="14"/>
  <c r="M244" i="14"/>
  <c r="O244" i="14"/>
  <c r="Q244" i="14"/>
  <c r="Q243" i="14" s="1"/>
  <c r="V244" i="14"/>
  <c r="G246" i="14"/>
  <c r="G243" i="14" s="1"/>
  <c r="I246" i="14"/>
  <c r="K246" i="14"/>
  <c r="K243" i="14" s="1"/>
  <c r="O246" i="14"/>
  <c r="Q246" i="14"/>
  <c r="V246" i="14"/>
  <c r="V243" i="14" s="1"/>
  <c r="G248" i="14"/>
  <c r="I248" i="14"/>
  <c r="K248" i="14"/>
  <c r="M248" i="14"/>
  <c r="O248" i="14"/>
  <c r="Q248" i="14"/>
  <c r="V248" i="14"/>
  <c r="G250" i="14"/>
  <c r="M250" i="14" s="1"/>
  <c r="I250" i="14"/>
  <c r="K250" i="14"/>
  <c r="O250" i="14"/>
  <c r="Q250" i="14"/>
  <c r="V250" i="14"/>
  <c r="G252" i="14"/>
  <c r="I252" i="14"/>
  <c r="K252" i="14"/>
  <c r="M252" i="14"/>
  <c r="O252" i="14"/>
  <c r="Q252" i="14"/>
  <c r="V252" i="14"/>
  <c r="G254" i="14"/>
  <c r="M254" i="14" s="1"/>
  <c r="I254" i="14"/>
  <c r="K254" i="14"/>
  <c r="O254" i="14"/>
  <c r="O243" i="14" s="1"/>
  <c r="Q254" i="14"/>
  <c r="V254" i="14"/>
  <c r="G256" i="14"/>
  <c r="I256" i="14"/>
  <c r="K256" i="14"/>
  <c r="M256" i="14"/>
  <c r="O256" i="14"/>
  <c r="Q256" i="14"/>
  <c r="V256" i="14"/>
  <c r="G258" i="14"/>
  <c r="M258" i="14" s="1"/>
  <c r="I258" i="14"/>
  <c r="K258" i="14"/>
  <c r="O258" i="14"/>
  <c r="Q258" i="14"/>
  <c r="V258" i="14"/>
  <c r="G260" i="14"/>
  <c r="I260" i="14"/>
  <c r="K260" i="14"/>
  <c r="M260" i="14"/>
  <c r="O260" i="14"/>
  <c r="Q260" i="14"/>
  <c r="V260" i="14"/>
  <c r="G262" i="14"/>
  <c r="M262" i="14" s="1"/>
  <c r="I262" i="14"/>
  <c r="K262" i="14"/>
  <c r="O262" i="14"/>
  <c r="Q262" i="14"/>
  <c r="V262" i="14"/>
  <c r="G264" i="14"/>
  <c r="I264" i="14"/>
  <c r="K264" i="14"/>
  <c r="M264" i="14"/>
  <c r="O264" i="14"/>
  <c r="Q264" i="14"/>
  <c r="V264" i="14"/>
  <c r="G266" i="14"/>
  <c r="M266" i="14" s="1"/>
  <c r="I266" i="14"/>
  <c r="K266" i="14"/>
  <c r="O266" i="14"/>
  <c r="Q266" i="14"/>
  <c r="V266" i="14"/>
  <c r="G268" i="14"/>
  <c r="I268" i="14"/>
  <c r="K268" i="14"/>
  <c r="M268" i="14"/>
  <c r="O268" i="14"/>
  <c r="Q268" i="14"/>
  <c r="V268" i="14"/>
  <c r="G270" i="14"/>
  <c r="M270" i="14" s="1"/>
  <c r="I270" i="14"/>
  <c r="K270" i="14"/>
  <c r="O270" i="14"/>
  <c r="Q270" i="14"/>
  <c r="V270" i="14"/>
  <c r="G272" i="14"/>
  <c r="I272" i="14"/>
  <c r="K272" i="14"/>
  <c r="M272" i="14"/>
  <c r="O272" i="14"/>
  <c r="Q272" i="14"/>
  <c r="V272" i="14"/>
  <c r="G274" i="14"/>
  <c r="M274" i="14" s="1"/>
  <c r="I274" i="14"/>
  <c r="K274" i="14"/>
  <c r="O274" i="14"/>
  <c r="Q274" i="14"/>
  <c r="V274" i="14"/>
  <c r="G276" i="14"/>
  <c r="I276" i="14"/>
  <c r="K276" i="14"/>
  <c r="M276" i="14"/>
  <c r="O276" i="14"/>
  <c r="Q276" i="14"/>
  <c r="V276" i="14"/>
  <c r="G278" i="14"/>
  <c r="M278" i="14" s="1"/>
  <c r="I278" i="14"/>
  <c r="K278" i="14"/>
  <c r="O278" i="14"/>
  <c r="Q278" i="14"/>
  <c r="V278" i="14"/>
  <c r="G280" i="14"/>
  <c r="I280" i="14"/>
  <c r="K280" i="14"/>
  <c r="M280" i="14"/>
  <c r="O280" i="14"/>
  <c r="Q280" i="14"/>
  <c r="V280" i="14"/>
  <c r="G282" i="14"/>
  <c r="M282" i="14" s="1"/>
  <c r="I282" i="14"/>
  <c r="K282" i="14"/>
  <c r="O282" i="14"/>
  <c r="Q282" i="14"/>
  <c r="V282" i="14"/>
  <c r="G285" i="14"/>
  <c r="M285" i="14" s="1"/>
  <c r="I285" i="14"/>
  <c r="K285" i="14"/>
  <c r="K284" i="14" s="1"/>
  <c r="O285" i="14"/>
  <c r="O284" i="14" s="1"/>
  <c r="Q285" i="14"/>
  <c r="V285" i="14"/>
  <c r="V284" i="14" s="1"/>
  <c r="G287" i="14"/>
  <c r="I287" i="14"/>
  <c r="K287" i="14"/>
  <c r="M287" i="14"/>
  <c r="O287" i="14"/>
  <c r="Q287" i="14"/>
  <c r="Q284" i="14" s="1"/>
  <c r="V287" i="14"/>
  <c r="G289" i="14"/>
  <c r="M289" i="14" s="1"/>
  <c r="I289" i="14"/>
  <c r="K289" i="14"/>
  <c r="O289" i="14"/>
  <c r="Q289" i="14"/>
  <c r="V289" i="14"/>
  <c r="G291" i="14"/>
  <c r="I291" i="14"/>
  <c r="K291" i="14"/>
  <c r="M291" i="14"/>
  <c r="O291" i="14"/>
  <c r="Q291" i="14"/>
  <c r="V291" i="14"/>
  <c r="G293" i="14"/>
  <c r="M293" i="14" s="1"/>
  <c r="I293" i="14"/>
  <c r="K293" i="14"/>
  <c r="O293" i="14"/>
  <c r="Q293" i="14"/>
  <c r="V293" i="14"/>
  <c r="G295" i="14"/>
  <c r="I295" i="14"/>
  <c r="I284" i="14" s="1"/>
  <c r="K295" i="14"/>
  <c r="M295" i="14"/>
  <c r="O295" i="14"/>
  <c r="Q295" i="14"/>
  <c r="V295" i="14"/>
  <c r="G297" i="14"/>
  <c r="M297" i="14" s="1"/>
  <c r="I297" i="14"/>
  <c r="K297" i="14"/>
  <c r="O297" i="14"/>
  <c r="Q297" i="14"/>
  <c r="V297" i="14"/>
  <c r="AE300" i="14"/>
  <c r="G1760" i="13"/>
  <c r="BA1637" i="13"/>
  <c r="BA967" i="13"/>
  <c r="BA913" i="13"/>
  <c r="BA908" i="13"/>
  <c r="BA907" i="13"/>
  <c r="BA886" i="13"/>
  <c r="BA885" i="13"/>
  <c r="BA883" i="13"/>
  <c r="BA882" i="13"/>
  <c r="BA733" i="13"/>
  <c r="BA727" i="13"/>
  <c r="BA718" i="13"/>
  <c r="BA714" i="13"/>
  <c r="BA710" i="13"/>
  <c r="BA706" i="13"/>
  <c r="BA702" i="13"/>
  <c r="BA685" i="13"/>
  <c r="BA660" i="13"/>
  <c r="BA618" i="13"/>
  <c r="BA612" i="13"/>
  <c r="BA606" i="13"/>
  <c r="BA601" i="13"/>
  <c r="BA590" i="13"/>
  <c r="BA584" i="13"/>
  <c r="BA579" i="13"/>
  <c r="BA540" i="13"/>
  <c r="BA525" i="13"/>
  <c r="BA521" i="13"/>
  <c r="BA510" i="13"/>
  <c r="BA506" i="13"/>
  <c r="BA499" i="13"/>
  <c r="BA441" i="13"/>
  <c r="BA387" i="13"/>
  <c r="BA375" i="13"/>
  <c r="BA371" i="13"/>
  <c r="BA367" i="13"/>
  <c r="BA297" i="13"/>
  <c r="BA270" i="13"/>
  <c r="BA183" i="13"/>
  <c r="BA176" i="13"/>
  <c r="BA116" i="13"/>
  <c r="BA112" i="13"/>
  <c r="BA58" i="13"/>
  <c r="BA54" i="13"/>
  <c r="BA50" i="13"/>
  <c r="BA35" i="13"/>
  <c r="BA31" i="13"/>
  <c r="BA24" i="13"/>
  <c r="BA20" i="13"/>
  <c r="BA15" i="13"/>
  <c r="BA10" i="13"/>
  <c r="I8" i="13"/>
  <c r="G9" i="13"/>
  <c r="I9" i="13"/>
  <c r="K9" i="13"/>
  <c r="O9" i="13"/>
  <c r="Q9" i="13"/>
  <c r="V9" i="13"/>
  <c r="G14" i="13"/>
  <c r="I14" i="13"/>
  <c r="K14" i="13"/>
  <c r="M14" i="13"/>
  <c r="O14" i="13"/>
  <c r="Q14" i="13"/>
  <c r="V14" i="13"/>
  <c r="G19" i="13"/>
  <c r="I19" i="13"/>
  <c r="K19" i="13"/>
  <c r="M19" i="13"/>
  <c r="O19" i="13"/>
  <c r="Q19" i="13"/>
  <c r="V19" i="13"/>
  <c r="G23" i="13"/>
  <c r="I23" i="13"/>
  <c r="K23" i="13"/>
  <c r="M23" i="13"/>
  <c r="O23" i="13"/>
  <c r="Q23" i="13"/>
  <c r="V23" i="13"/>
  <c r="G30" i="13"/>
  <c r="M30" i="13" s="1"/>
  <c r="I30" i="13"/>
  <c r="K30" i="13"/>
  <c r="O30" i="13"/>
  <c r="Q30" i="13"/>
  <c r="V30" i="13"/>
  <c r="G34" i="13"/>
  <c r="M34" i="13" s="1"/>
  <c r="I34" i="13"/>
  <c r="K34" i="13"/>
  <c r="O34" i="13"/>
  <c r="Q34" i="13"/>
  <c r="V34" i="13"/>
  <c r="G49" i="13"/>
  <c r="M49" i="13" s="1"/>
  <c r="I49" i="13"/>
  <c r="K49" i="13"/>
  <c r="O49" i="13"/>
  <c r="Q49" i="13"/>
  <c r="V49" i="13"/>
  <c r="G53" i="13"/>
  <c r="I53" i="13"/>
  <c r="K53" i="13"/>
  <c r="M53" i="13"/>
  <c r="O53" i="13"/>
  <c r="Q53" i="13"/>
  <c r="V53" i="13"/>
  <c r="G57" i="13"/>
  <c r="I57" i="13"/>
  <c r="K57" i="13"/>
  <c r="M57" i="13"/>
  <c r="O57" i="13"/>
  <c r="Q57" i="13"/>
  <c r="V57" i="13"/>
  <c r="G61" i="13"/>
  <c r="I61" i="13"/>
  <c r="K61" i="13"/>
  <c r="M61" i="13"/>
  <c r="O61" i="13"/>
  <c r="Q61" i="13"/>
  <c r="V61" i="13"/>
  <c r="G66" i="13"/>
  <c r="M66" i="13" s="1"/>
  <c r="I66" i="13"/>
  <c r="K66" i="13"/>
  <c r="O66" i="13"/>
  <c r="Q66" i="13"/>
  <c r="V66" i="13"/>
  <c r="G70" i="13"/>
  <c r="M70" i="13" s="1"/>
  <c r="I70" i="13"/>
  <c r="K70" i="13"/>
  <c r="O70" i="13"/>
  <c r="Q70" i="13"/>
  <c r="V70" i="13"/>
  <c r="G76" i="13"/>
  <c r="M76" i="13" s="1"/>
  <c r="I76" i="13"/>
  <c r="K76" i="13"/>
  <c r="O76" i="13"/>
  <c r="Q76" i="13"/>
  <c r="V76" i="13"/>
  <c r="G80" i="13"/>
  <c r="I80" i="13"/>
  <c r="K80" i="13"/>
  <c r="M80" i="13"/>
  <c r="O80" i="13"/>
  <c r="Q80" i="13"/>
  <c r="V80" i="13"/>
  <c r="G86" i="13"/>
  <c r="I86" i="13"/>
  <c r="K86" i="13"/>
  <c r="M86" i="13"/>
  <c r="O86" i="13"/>
  <c r="Q86" i="13"/>
  <c r="V86" i="13"/>
  <c r="G94" i="13"/>
  <c r="I94" i="13"/>
  <c r="K94" i="13"/>
  <c r="M94" i="13"/>
  <c r="O94" i="13"/>
  <c r="Q94" i="13"/>
  <c r="V94" i="13"/>
  <c r="G97" i="13"/>
  <c r="M97" i="13" s="1"/>
  <c r="I97" i="13"/>
  <c r="K97" i="13"/>
  <c r="O97" i="13"/>
  <c r="Q97" i="13"/>
  <c r="V97" i="13"/>
  <c r="G101" i="13"/>
  <c r="M101" i="13" s="1"/>
  <c r="I101" i="13"/>
  <c r="K101" i="13"/>
  <c r="O101" i="13"/>
  <c r="Q101" i="13"/>
  <c r="V101" i="13"/>
  <c r="G111" i="13"/>
  <c r="M111" i="13" s="1"/>
  <c r="I111" i="13"/>
  <c r="K111" i="13"/>
  <c r="O111" i="13"/>
  <c r="Q111" i="13"/>
  <c r="V111" i="13"/>
  <c r="G115" i="13"/>
  <c r="I115" i="13"/>
  <c r="K115" i="13"/>
  <c r="M115" i="13"/>
  <c r="O115" i="13"/>
  <c r="Q115" i="13"/>
  <c r="V115" i="13"/>
  <c r="G120" i="13"/>
  <c r="I120" i="13"/>
  <c r="K120" i="13"/>
  <c r="M120" i="13"/>
  <c r="O120" i="13"/>
  <c r="Q120" i="13"/>
  <c r="V120" i="13"/>
  <c r="G125" i="13"/>
  <c r="I125" i="13"/>
  <c r="K125" i="13"/>
  <c r="M125" i="13"/>
  <c r="O125" i="13"/>
  <c r="Q125" i="13"/>
  <c r="V125" i="13"/>
  <c r="G129" i="13"/>
  <c r="M129" i="13" s="1"/>
  <c r="I129" i="13"/>
  <c r="K129" i="13"/>
  <c r="O129" i="13"/>
  <c r="Q129" i="13"/>
  <c r="V129" i="13"/>
  <c r="G134" i="13"/>
  <c r="M134" i="13" s="1"/>
  <c r="I134" i="13"/>
  <c r="K134" i="13"/>
  <c r="O134" i="13"/>
  <c r="Q134" i="13"/>
  <c r="V134" i="13"/>
  <c r="G137" i="13"/>
  <c r="M137" i="13" s="1"/>
  <c r="I137" i="13"/>
  <c r="K137" i="13"/>
  <c r="O137" i="13"/>
  <c r="Q137" i="13"/>
  <c r="V137" i="13"/>
  <c r="G140" i="13"/>
  <c r="I140" i="13"/>
  <c r="K140" i="13"/>
  <c r="M140" i="13"/>
  <c r="O140" i="13"/>
  <c r="Q140" i="13"/>
  <c r="V140" i="13"/>
  <c r="O146" i="13"/>
  <c r="G147" i="13"/>
  <c r="I147" i="13"/>
  <c r="K147" i="13"/>
  <c r="M147" i="13"/>
  <c r="O147" i="13"/>
  <c r="Q147" i="13"/>
  <c r="Q146" i="13" s="1"/>
  <c r="V147" i="13"/>
  <c r="G150" i="13"/>
  <c r="I150" i="13"/>
  <c r="K150" i="13"/>
  <c r="O150" i="13"/>
  <c r="Q150" i="13"/>
  <c r="V150" i="13"/>
  <c r="G154" i="13"/>
  <c r="M154" i="13" s="1"/>
  <c r="I154" i="13"/>
  <c r="K154" i="13"/>
  <c r="O154" i="13"/>
  <c r="Q154" i="13"/>
  <c r="V154" i="13"/>
  <c r="G158" i="13"/>
  <c r="M158" i="13" s="1"/>
  <c r="I158" i="13"/>
  <c r="K158" i="13"/>
  <c r="O158" i="13"/>
  <c r="Q158" i="13"/>
  <c r="V158" i="13"/>
  <c r="G172" i="13"/>
  <c r="I172" i="13"/>
  <c r="K172" i="13"/>
  <c r="M172" i="13"/>
  <c r="O172" i="13"/>
  <c r="Q172" i="13"/>
  <c r="V172" i="13"/>
  <c r="G175" i="13"/>
  <c r="I175" i="13"/>
  <c r="K175" i="13"/>
  <c r="M175" i="13"/>
  <c r="O175" i="13"/>
  <c r="Q175" i="13"/>
  <c r="V175" i="13"/>
  <c r="G182" i="13"/>
  <c r="I182" i="13"/>
  <c r="K182" i="13"/>
  <c r="M182" i="13"/>
  <c r="O182" i="13"/>
  <c r="Q182" i="13"/>
  <c r="V182" i="13"/>
  <c r="G185" i="13"/>
  <c r="M185" i="13" s="1"/>
  <c r="I185" i="13"/>
  <c r="K185" i="13"/>
  <c r="O185" i="13"/>
  <c r="Q185" i="13"/>
  <c r="V185" i="13"/>
  <c r="G189" i="13"/>
  <c r="M189" i="13" s="1"/>
  <c r="I189" i="13"/>
  <c r="K189" i="13"/>
  <c r="O189" i="13"/>
  <c r="Q189" i="13"/>
  <c r="V189" i="13"/>
  <c r="G193" i="13"/>
  <c r="M193" i="13" s="1"/>
  <c r="I193" i="13"/>
  <c r="K193" i="13"/>
  <c r="O193" i="13"/>
  <c r="Q193" i="13"/>
  <c r="V193" i="13"/>
  <c r="Q196" i="13"/>
  <c r="G197" i="13"/>
  <c r="I197" i="13"/>
  <c r="K197" i="13"/>
  <c r="M197" i="13"/>
  <c r="O197" i="13"/>
  <c r="Q197" i="13"/>
  <c r="V197" i="13"/>
  <c r="G202" i="13"/>
  <c r="I202" i="13"/>
  <c r="K202" i="13"/>
  <c r="M202" i="13"/>
  <c r="O202" i="13"/>
  <c r="Q202" i="13"/>
  <c r="V202" i="13"/>
  <c r="G207" i="13"/>
  <c r="M207" i="13" s="1"/>
  <c r="I207" i="13"/>
  <c r="K207" i="13"/>
  <c r="O207" i="13"/>
  <c r="Q207" i="13"/>
  <c r="V207" i="13"/>
  <c r="G215" i="13"/>
  <c r="M215" i="13" s="1"/>
  <c r="I215" i="13"/>
  <c r="K215" i="13"/>
  <c r="O215" i="13"/>
  <c r="Q215" i="13"/>
  <c r="V215" i="13"/>
  <c r="G218" i="13"/>
  <c r="M218" i="13" s="1"/>
  <c r="I218" i="13"/>
  <c r="K218" i="13"/>
  <c r="O218" i="13"/>
  <c r="Q218" i="13"/>
  <c r="V218" i="13"/>
  <c r="G221" i="13"/>
  <c r="I221" i="13"/>
  <c r="K221" i="13"/>
  <c r="M221" i="13"/>
  <c r="O221" i="13"/>
  <c r="Q221" i="13"/>
  <c r="V221" i="13"/>
  <c r="G223" i="13"/>
  <c r="I223" i="13"/>
  <c r="K223" i="13"/>
  <c r="M223" i="13"/>
  <c r="O223" i="13"/>
  <c r="Q223" i="13"/>
  <c r="V223" i="13"/>
  <c r="G227" i="13"/>
  <c r="I227" i="13"/>
  <c r="K227" i="13"/>
  <c r="M227" i="13"/>
  <c r="O227" i="13"/>
  <c r="Q227" i="13"/>
  <c r="V227" i="13"/>
  <c r="G230" i="13"/>
  <c r="M230" i="13" s="1"/>
  <c r="I230" i="13"/>
  <c r="K230" i="13"/>
  <c r="O230" i="13"/>
  <c r="Q230" i="13"/>
  <c r="V230" i="13"/>
  <c r="G233" i="13"/>
  <c r="M233" i="13" s="1"/>
  <c r="I233" i="13"/>
  <c r="K233" i="13"/>
  <c r="O233" i="13"/>
  <c r="Q233" i="13"/>
  <c r="V233" i="13"/>
  <c r="G237" i="13"/>
  <c r="M237" i="13" s="1"/>
  <c r="I237" i="13"/>
  <c r="K237" i="13"/>
  <c r="O237" i="13"/>
  <c r="Q237" i="13"/>
  <c r="V237" i="13"/>
  <c r="G240" i="13"/>
  <c r="I240" i="13"/>
  <c r="K240" i="13"/>
  <c r="M240" i="13"/>
  <c r="O240" i="13"/>
  <c r="Q240" i="13"/>
  <c r="V240" i="13"/>
  <c r="G245" i="13"/>
  <c r="I245" i="13"/>
  <c r="K245" i="13"/>
  <c r="M245" i="13"/>
  <c r="O245" i="13"/>
  <c r="Q245" i="13"/>
  <c r="V245" i="13"/>
  <c r="G249" i="13"/>
  <c r="I249" i="13"/>
  <c r="K249" i="13"/>
  <c r="M249" i="13"/>
  <c r="O249" i="13"/>
  <c r="Q249" i="13"/>
  <c r="V249" i="13"/>
  <c r="G253" i="13"/>
  <c r="M253" i="13" s="1"/>
  <c r="I253" i="13"/>
  <c r="K253" i="13"/>
  <c r="O253" i="13"/>
  <c r="Q253" i="13"/>
  <c r="V253" i="13"/>
  <c r="G257" i="13"/>
  <c r="M257" i="13" s="1"/>
  <c r="I257" i="13"/>
  <c r="K257" i="13"/>
  <c r="O257" i="13"/>
  <c r="Q257" i="13"/>
  <c r="V257" i="13"/>
  <c r="G260" i="13"/>
  <c r="M260" i="13" s="1"/>
  <c r="I260" i="13"/>
  <c r="K260" i="13"/>
  <c r="O260" i="13"/>
  <c r="Q260" i="13"/>
  <c r="V260" i="13"/>
  <c r="G263" i="13"/>
  <c r="I263" i="13"/>
  <c r="K263" i="13"/>
  <c r="M263" i="13"/>
  <c r="O263" i="13"/>
  <c r="Q263" i="13"/>
  <c r="V263" i="13"/>
  <c r="G265" i="13"/>
  <c r="I265" i="13"/>
  <c r="K265" i="13"/>
  <c r="M265" i="13"/>
  <c r="O265" i="13"/>
  <c r="Q265" i="13"/>
  <c r="V265" i="13"/>
  <c r="G267" i="13"/>
  <c r="I267" i="13"/>
  <c r="K267" i="13"/>
  <c r="M267" i="13"/>
  <c r="O267" i="13"/>
  <c r="Q267" i="13"/>
  <c r="V267" i="13"/>
  <c r="G269" i="13"/>
  <c r="M269" i="13" s="1"/>
  <c r="I269" i="13"/>
  <c r="K269" i="13"/>
  <c r="O269" i="13"/>
  <c r="Q269" i="13"/>
  <c r="V269" i="13"/>
  <c r="G279" i="13"/>
  <c r="M279" i="13" s="1"/>
  <c r="I279" i="13"/>
  <c r="K279" i="13"/>
  <c r="O279" i="13"/>
  <c r="Q279" i="13"/>
  <c r="V279" i="13"/>
  <c r="G283" i="13"/>
  <c r="M283" i="13" s="1"/>
  <c r="I283" i="13"/>
  <c r="K283" i="13"/>
  <c r="O283" i="13"/>
  <c r="Q283" i="13"/>
  <c r="V283" i="13"/>
  <c r="G290" i="13"/>
  <c r="I290" i="13"/>
  <c r="K290" i="13"/>
  <c r="M290" i="13"/>
  <c r="O290" i="13"/>
  <c r="Q290" i="13"/>
  <c r="V290" i="13"/>
  <c r="G293" i="13"/>
  <c r="I293" i="13"/>
  <c r="K293" i="13"/>
  <c r="M293" i="13"/>
  <c r="O293" i="13"/>
  <c r="Q293" i="13"/>
  <c r="V293" i="13"/>
  <c r="G296" i="13"/>
  <c r="I296" i="13"/>
  <c r="K296" i="13"/>
  <c r="M296" i="13"/>
  <c r="O296" i="13"/>
  <c r="Q296" i="13"/>
  <c r="V296" i="13"/>
  <c r="G302" i="13"/>
  <c r="M302" i="13" s="1"/>
  <c r="I302" i="13"/>
  <c r="K302" i="13"/>
  <c r="O302" i="13"/>
  <c r="Q302" i="13"/>
  <c r="V302" i="13"/>
  <c r="G306" i="13"/>
  <c r="M306" i="13" s="1"/>
  <c r="I306" i="13"/>
  <c r="K306" i="13"/>
  <c r="O306" i="13"/>
  <c r="Q306" i="13"/>
  <c r="V306" i="13"/>
  <c r="G315" i="13"/>
  <c r="M315" i="13" s="1"/>
  <c r="I315" i="13"/>
  <c r="K315" i="13"/>
  <c r="O315" i="13"/>
  <c r="Q315" i="13"/>
  <c r="V315" i="13"/>
  <c r="G319" i="13"/>
  <c r="I319" i="13"/>
  <c r="K319" i="13"/>
  <c r="M319" i="13"/>
  <c r="O319" i="13"/>
  <c r="Q319" i="13"/>
  <c r="V319" i="13"/>
  <c r="G323" i="13"/>
  <c r="I323" i="13"/>
  <c r="K323" i="13"/>
  <c r="M323" i="13"/>
  <c r="O323" i="13"/>
  <c r="Q323" i="13"/>
  <c r="V323" i="13"/>
  <c r="G327" i="13"/>
  <c r="I327" i="13"/>
  <c r="K327" i="13"/>
  <c r="M327" i="13"/>
  <c r="O327" i="13"/>
  <c r="Q327" i="13"/>
  <c r="V327" i="13"/>
  <c r="G330" i="13"/>
  <c r="M330" i="13" s="1"/>
  <c r="I330" i="13"/>
  <c r="K330" i="13"/>
  <c r="O330" i="13"/>
  <c r="Q330" i="13"/>
  <c r="V330" i="13"/>
  <c r="G333" i="13"/>
  <c r="M333" i="13" s="1"/>
  <c r="I333" i="13"/>
  <c r="K333" i="13"/>
  <c r="O333" i="13"/>
  <c r="Q333" i="13"/>
  <c r="V333" i="13"/>
  <c r="G335" i="13"/>
  <c r="M335" i="13" s="1"/>
  <c r="I335" i="13"/>
  <c r="K335" i="13"/>
  <c r="O335" i="13"/>
  <c r="Q335" i="13"/>
  <c r="V335" i="13"/>
  <c r="G338" i="13"/>
  <c r="I338" i="13"/>
  <c r="K338" i="13"/>
  <c r="M338" i="13"/>
  <c r="O338" i="13"/>
  <c r="Q338" i="13"/>
  <c r="V338" i="13"/>
  <c r="G341" i="13"/>
  <c r="I341" i="13"/>
  <c r="K341" i="13"/>
  <c r="M341" i="13"/>
  <c r="O341" i="13"/>
  <c r="Q341" i="13"/>
  <c r="V341" i="13"/>
  <c r="G346" i="13"/>
  <c r="I346" i="13"/>
  <c r="K346" i="13"/>
  <c r="M346" i="13"/>
  <c r="O346" i="13"/>
  <c r="Q346" i="13"/>
  <c r="V346" i="13"/>
  <c r="G349" i="13"/>
  <c r="M349" i="13" s="1"/>
  <c r="I349" i="13"/>
  <c r="K349" i="13"/>
  <c r="O349" i="13"/>
  <c r="Q349" i="13"/>
  <c r="V349" i="13"/>
  <c r="G352" i="13"/>
  <c r="M352" i="13" s="1"/>
  <c r="I352" i="13"/>
  <c r="K352" i="13"/>
  <c r="O352" i="13"/>
  <c r="Q352" i="13"/>
  <c r="V352" i="13"/>
  <c r="G356" i="13"/>
  <c r="I356" i="13"/>
  <c r="K356" i="13"/>
  <c r="M356" i="13"/>
  <c r="O356" i="13"/>
  <c r="Q356" i="13"/>
  <c r="V356" i="13"/>
  <c r="G359" i="13"/>
  <c r="I359" i="13"/>
  <c r="K359" i="13"/>
  <c r="M359" i="13"/>
  <c r="O359" i="13"/>
  <c r="Q359" i="13"/>
  <c r="V359" i="13"/>
  <c r="G363" i="13"/>
  <c r="I363" i="13"/>
  <c r="K363" i="13"/>
  <c r="M363" i="13"/>
  <c r="O363" i="13"/>
  <c r="Q363" i="13"/>
  <c r="V363" i="13"/>
  <c r="G366" i="13"/>
  <c r="M366" i="13" s="1"/>
  <c r="I366" i="13"/>
  <c r="K366" i="13"/>
  <c r="O366" i="13"/>
  <c r="Q366" i="13"/>
  <c r="V366" i="13"/>
  <c r="G370" i="13"/>
  <c r="M370" i="13" s="1"/>
  <c r="I370" i="13"/>
  <c r="K370" i="13"/>
  <c r="O370" i="13"/>
  <c r="Q370" i="13"/>
  <c r="V370" i="13"/>
  <c r="G374" i="13"/>
  <c r="M374" i="13" s="1"/>
  <c r="I374" i="13"/>
  <c r="K374" i="13"/>
  <c r="O374" i="13"/>
  <c r="Q374" i="13"/>
  <c r="V374" i="13"/>
  <c r="G377" i="13"/>
  <c r="I377" i="13"/>
  <c r="K377" i="13"/>
  <c r="M377" i="13"/>
  <c r="O377" i="13"/>
  <c r="Q377" i="13"/>
  <c r="V377" i="13"/>
  <c r="G383" i="13"/>
  <c r="I383" i="13"/>
  <c r="K383" i="13"/>
  <c r="M383" i="13"/>
  <c r="O383" i="13"/>
  <c r="Q383" i="13"/>
  <c r="V383" i="13"/>
  <c r="G386" i="13"/>
  <c r="I386" i="13"/>
  <c r="K386" i="13"/>
  <c r="M386" i="13"/>
  <c r="O386" i="13"/>
  <c r="Q386" i="13"/>
  <c r="V386" i="13"/>
  <c r="G390" i="13"/>
  <c r="M390" i="13" s="1"/>
  <c r="I390" i="13"/>
  <c r="K390" i="13"/>
  <c r="O390" i="13"/>
  <c r="Q390" i="13"/>
  <c r="V390" i="13"/>
  <c r="G394" i="13"/>
  <c r="M394" i="13" s="1"/>
  <c r="I394" i="13"/>
  <c r="K394" i="13"/>
  <c r="O394" i="13"/>
  <c r="Q394" i="13"/>
  <c r="V394" i="13"/>
  <c r="G398" i="13"/>
  <c r="M398" i="13" s="1"/>
  <c r="I398" i="13"/>
  <c r="K398" i="13"/>
  <c r="O398" i="13"/>
  <c r="Q398" i="13"/>
  <c r="V398" i="13"/>
  <c r="V355" i="13" s="1"/>
  <c r="G402" i="13"/>
  <c r="I402" i="13"/>
  <c r="K402" i="13"/>
  <c r="M402" i="13"/>
  <c r="O402" i="13"/>
  <c r="Q402" i="13"/>
  <c r="V402" i="13"/>
  <c r="G406" i="13"/>
  <c r="I406" i="13"/>
  <c r="K406" i="13"/>
  <c r="M406" i="13"/>
  <c r="O406" i="13"/>
  <c r="Q406" i="13"/>
  <c r="V406" i="13"/>
  <c r="G413" i="13"/>
  <c r="I413" i="13"/>
  <c r="K413" i="13"/>
  <c r="M413" i="13"/>
  <c r="O413" i="13"/>
  <c r="Q413" i="13"/>
  <c r="V413" i="13"/>
  <c r="G421" i="13"/>
  <c r="M421" i="13" s="1"/>
  <c r="I421" i="13"/>
  <c r="K421" i="13"/>
  <c r="O421" i="13"/>
  <c r="Q421" i="13"/>
  <c r="V421" i="13"/>
  <c r="G424" i="13"/>
  <c r="M424" i="13" s="1"/>
  <c r="I424" i="13"/>
  <c r="K424" i="13"/>
  <c r="O424" i="13"/>
  <c r="Q424" i="13"/>
  <c r="V424" i="13"/>
  <c r="G430" i="13"/>
  <c r="M430" i="13" s="1"/>
  <c r="I430" i="13"/>
  <c r="K430" i="13"/>
  <c r="O430" i="13"/>
  <c r="Q430" i="13"/>
  <c r="V430" i="13"/>
  <c r="G436" i="13"/>
  <c r="I436" i="13"/>
  <c r="K436" i="13"/>
  <c r="M436" i="13"/>
  <c r="O436" i="13"/>
  <c r="Q436" i="13"/>
  <c r="V436" i="13"/>
  <c r="G440" i="13"/>
  <c r="I440" i="13"/>
  <c r="K440" i="13"/>
  <c r="M440" i="13"/>
  <c r="O440" i="13"/>
  <c r="Q440" i="13"/>
  <c r="V440" i="13"/>
  <c r="G444" i="13"/>
  <c r="I444" i="13"/>
  <c r="K444" i="13"/>
  <c r="M444" i="13"/>
  <c r="O444" i="13"/>
  <c r="Q444" i="13"/>
  <c r="V444" i="13"/>
  <c r="G447" i="13"/>
  <c r="M447" i="13" s="1"/>
  <c r="I447" i="13"/>
  <c r="K447" i="13"/>
  <c r="O447" i="13"/>
  <c r="Q447" i="13"/>
  <c r="V447" i="13"/>
  <c r="G449" i="13"/>
  <c r="M449" i="13" s="1"/>
  <c r="I449" i="13"/>
  <c r="K449" i="13"/>
  <c r="O449" i="13"/>
  <c r="Q449" i="13"/>
  <c r="V449" i="13"/>
  <c r="G453" i="13"/>
  <c r="M453" i="13" s="1"/>
  <c r="I453" i="13"/>
  <c r="K453" i="13"/>
  <c r="O453" i="13"/>
  <c r="Q453" i="13"/>
  <c r="V453" i="13"/>
  <c r="G457" i="13"/>
  <c r="I457" i="13"/>
  <c r="K457" i="13"/>
  <c r="M457" i="13"/>
  <c r="O457" i="13"/>
  <c r="Q457" i="13"/>
  <c r="V457" i="13"/>
  <c r="G460" i="13"/>
  <c r="I460" i="13"/>
  <c r="K460" i="13"/>
  <c r="M460" i="13"/>
  <c r="O460" i="13"/>
  <c r="Q460" i="13"/>
  <c r="V460" i="13"/>
  <c r="G462" i="13"/>
  <c r="I462" i="13"/>
  <c r="K462" i="13"/>
  <c r="M462" i="13"/>
  <c r="O462" i="13"/>
  <c r="Q462" i="13"/>
  <c r="V462" i="13"/>
  <c r="G465" i="13"/>
  <c r="M465" i="13" s="1"/>
  <c r="I465" i="13"/>
  <c r="K465" i="13"/>
  <c r="O465" i="13"/>
  <c r="Q465" i="13"/>
  <c r="V465" i="13"/>
  <c r="G467" i="13"/>
  <c r="M467" i="13" s="1"/>
  <c r="I467" i="13"/>
  <c r="K467" i="13"/>
  <c r="O467" i="13"/>
  <c r="Q467" i="13"/>
  <c r="V467" i="13"/>
  <c r="G470" i="13"/>
  <c r="M470" i="13" s="1"/>
  <c r="I470" i="13"/>
  <c r="K470" i="13"/>
  <c r="O470" i="13"/>
  <c r="Q470" i="13"/>
  <c r="V470" i="13"/>
  <c r="G473" i="13"/>
  <c r="I473" i="13"/>
  <c r="K473" i="13"/>
  <c r="M473" i="13"/>
  <c r="O473" i="13"/>
  <c r="Q473" i="13"/>
  <c r="V473" i="13"/>
  <c r="G476" i="13"/>
  <c r="I476" i="13"/>
  <c r="K476" i="13"/>
  <c r="M476" i="13"/>
  <c r="O476" i="13"/>
  <c r="Q476" i="13"/>
  <c r="V476" i="13"/>
  <c r="G480" i="13"/>
  <c r="I480" i="13"/>
  <c r="I479" i="13" s="1"/>
  <c r="K480" i="13"/>
  <c r="O480" i="13"/>
  <c r="Q480" i="13"/>
  <c r="V480" i="13"/>
  <c r="G483" i="13"/>
  <c r="M483" i="13" s="1"/>
  <c r="I483" i="13"/>
  <c r="K483" i="13"/>
  <c r="O483" i="13"/>
  <c r="Q483" i="13"/>
  <c r="V483" i="13"/>
  <c r="G487" i="13"/>
  <c r="M487" i="13" s="1"/>
  <c r="I487" i="13"/>
  <c r="K487" i="13"/>
  <c r="O487" i="13"/>
  <c r="Q487" i="13"/>
  <c r="V487" i="13"/>
  <c r="G491" i="13"/>
  <c r="I491" i="13"/>
  <c r="K491" i="13"/>
  <c r="M491" i="13"/>
  <c r="O491" i="13"/>
  <c r="Q491" i="13"/>
  <c r="V491" i="13"/>
  <c r="G495" i="13"/>
  <c r="I495" i="13"/>
  <c r="K495" i="13"/>
  <c r="M495" i="13"/>
  <c r="O495" i="13"/>
  <c r="Q495" i="13"/>
  <c r="V495" i="13"/>
  <c r="G498" i="13"/>
  <c r="I498" i="13"/>
  <c r="K498" i="13"/>
  <c r="M498" i="13"/>
  <c r="O498" i="13"/>
  <c r="Q498" i="13"/>
  <c r="V498" i="13"/>
  <c r="G502" i="13"/>
  <c r="M502" i="13" s="1"/>
  <c r="I502" i="13"/>
  <c r="K502" i="13"/>
  <c r="O502" i="13"/>
  <c r="Q502" i="13"/>
  <c r="V502" i="13"/>
  <c r="G505" i="13"/>
  <c r="M505" i="13" s="1"/>
  <c r="I505" i="13"/>
  <c r="K505" i="13"/>
  <c r="O505" i="13"/>
  <c r="Q505" i="13"/>
  <c r="V505" i="13"/>
  <c r="G509" i="13"/>
  <c r="M509" i="13" s="1"/>
  <c r="I509" i="13"/>
  <c r="K509" i="13"/>
  <c r="O509" i="13"/>
  <c r="Q509" i="13"/>
  <c r="V509" i="13"/>
  <c r="G513" i="13"/>
  <c r="I513" i="13"/>
  <c r="K513" i="13"/>
  <c r="M513" i="13"/>
  <c r="O513" i="13"/>
  <c r="Q513" i="13"/>
  <c r="V513" i="13"/>
  <c r="G516" i="13"/>
  <c r="I516" i="13"/>
  <c r="K516" i="13"/>
  <c r="M516" i="13"/>
  <c r="O516" i="13"/>
  <c r="Q516" i="13"/>
  <c r="V516" i="13"/>
  <c r="G520" i="13"/>
  <c r="I520" i="13"/>
  <c r="K520" i="13"/>
  <c r="O520" i="13"/>
  <c r="Q520" i="13"/>
  <c r="V520" i="13"/>
  <c r="G524" i="13"/>
  <c r="M524" i="13" s="1"/>
  <c r="I524" i="13"/>
  <c r="K524" i="13"/>
  <c r="O524" i="13"/>
  <c r="Q524" i="13"/>
  <c r="V524" i="13"/>
  <c r="G528" i="13"/>
  <c r="M528" i="13" s="1"/>
  <c r="I528" i="13"/>
  <c r="K528" i="13"/>
  <c r="O528" i="13"/>
  <c r="Q528" i="13"/>
  <c r="V528" i="13"/>
  <c r="G532" i="13"/>
  <c r="I532" i="13"/>
  <c r="K532" i="13"/>
  <c r="M532" i="13"/>
  <c r="O532" i="13"/>
  <c r="Q532" i="13"/>
  <c r="V532" i="13"/>
  <c r="G536" i="13"/>
  <c r="I536" i="13"/>
  <c r="K536" i="13"/>
  <c r="M536" i="13"/>
  <c r="O536" i="13"/>
  <c r="Q536" i="13"/>
  <c r="V536" i="13"/>
  <c r="G539" i="13"/>
  <c r="I539" i="13"/>
  <c r="K539" i="13"/>
  <c r="M539" i="13"/>
  <c r="O539" i="13"/>
  <c r="Q539" i="13"/>
  <c r="V539" i="13"/>
  <c r="G551" i="13"/>
  <c r="M551" i="13" s="1"/>
  <c r="I551" i="13"/>
  <c r="K551" i="13"/>
  <c r="O551" i="13"/>
  <c r="Q551" i="13"/>
  <c r="V551" i="13"/>
  <c r="G569" i="13"/>
  <c r="M569" i="13" s="1"/>
  <c r="I569" i="13"/>
  <c r="K569" i="13"/>
  <c r="O569" i="13"/>
  <c r="Q569" i="13"/>
  <c r="V569" i="13"/>
  <c r="G573" i="13"/>
  <c r="M573" i="13" s="1"/>
  <c r="I573" i="13"/>
  <c r="K573" i="13"/>
  <c r="O573" i="13"/>
  <c r="Q573" i="13"/>
  <c r="V573" i="13"/>
  <c r="G578" i="13"/>
  <c r="I578" i="13"/>
  <c r="K578" i="13"/>
  <c r="K577" i="13" s="1"/>
  <c r="M578" i="13"/>
  <c r="M577" i="13" s="1"/>
  <c r="O578" i="13"/>
  <c r="Q578" i="13"/>
  <c r="V578" i="13"/>
  <c r="G583" i="13"/>
  <c r="I583" i="13"/>
  <c r="K583" i="13"/>
  <c r="M583" i="13"/>
  <c r="O583" i="13"/>
  <c r="Q583" i="13"/>
  <c r="V583" i="13"/>
  <c r="G589" i="13"/>
  <c r="M589" i="13" s="1"/>
  <c r="I589" i="13"/>
  <c r="K589" i="13"/>
  <c r="O589" i="13"/>
  <c r="Q589" i="13"/>
  <c r="V589" i="13"/>
  <c r="G600" i="13"/>
  <c r="M600" i="13" s="1"/>
  <c r="I600" i="13"/>
  <c r="K600" i="13"/>
  <c r="O600" i="13"/>
  <c r="Q600" i="13"/>
  <c r="V600" i="13"/>
  <c r="G605" i="13"/>
  <c r="M605" i="13" s="1"/>
  <c r="I605" i="13"/>
  <c r="K605" i="13"/>
  <c r="O605" i="13"/>
  <c r="Q605" i="13"/>
  <c r="V605" i="13"/>
  <c r="G611" i="13"/>
  <c r="I611" i="13"/>
  <c r="K611" i="13"/>
  <c r="M611" i="13"/>
  <c r="O611" i="13"/>
  <c r="Q611" i="13"/>
  <c r="Q577" i="13" s="1"/>
  <c r="V611" i="13"/>
  <c r="G617" i="13"/>
  <c r="I617" i="13"/>
  <c r="K617" i="13"/>
  <c r="M617" i="13"/>
  <c r="O617" i="13"/>
  <c r="Q617" i="13"/>
  <c r="V617" i="13"/>
  <c r="G622" i="13"/>
  <c r="I622" i="13"/>
  <c r="K622" i="13"/>
  <c r="M622" i="13"/>
  <c r="O622" i="13"/>
  <c r="Q622" i="13"/>
  <c r="V622" i="13"/>
  <c r="G625" i="13"/>
  <c r="M625" i="13" s="1"/>
  <c r="I625" i="13"/>
  <c r="K625" i="13"/>
  <c r="O625" i="13"/>
  <c r="Q625" i="13"/>
  <c r="V625" i="13"/>
  <c r="G628" i="13"/>
  <c r="M628" i="13" s="1"/>
  <c r="I628" i="13"/>
  <c r="K628" i="13"/>
  <c r="O628" i="13"/>
  <c r="Q628" i="13"/>
  <c r="V628" i="13"/>
  <c r="G634" i="13"/>
  <c r="M634" i="13" s="1"/>
  <c r="I634" i="13"/>
  <c r="K634" i="13"/>
  <c r="O634" i="13"/>
  <c r="Q634" i="13"/>
  <c r="V634" i="13"/>
  <c r="G639" i="13"/>
  <c r="I639" i="13"/>
  <c r="K639" i="13"/>
  <c r="M639" i="13"/>
  <c r="O639" i="13"/>
  <c r="Q639" i="13"/>
  <c r="V639" i="13"/>
  <c r="G644" i="13"/>
  <c r="I644" i="13"/>
  <c r="K644" i="13"/>
  <c r="K643" i="13" s="1"/>
  <c r="M644" i="13"/>
  <c r="O644" i="13"/>
  <c r="Q644" i="13"/>
  <c r="V644" i="13"/>
  <c r="G649" i="13"/>
  <c r="M649" i="13" s="1"/>
  <c r="I649" i="13"/>
  <c r="K649" i="13"/>
  <c r="O649" i="13"/>
  <c r="Q649" i="13"/>
  <c r="V649" i="13"/>
  <c r="G654" i="13"/>
  <c r="M654" i="13" s="1"/>
  <c r="I654" i="13"/>
  <c r="K654" i="13"/>
  <c r="O654" i="13"/>
  <c r="Q654" i="13"/>
  <c r="V654" i="13"/>
  <c r="G659" i="13"/>
  <c r="M659" i="13" s="1"/>
  <c r="I659" i="13"/>
  <c r="K659" i="13"/>
  <c r="O659" i="13"/>
  <c r="Q659" i="13"/>
  <c r="V659" i="13"/>
  <c r="G663" i="13"/>
  <c r="I663" i="13"/>
  <c r="K663" i="13"/>
  <c r="M663" i="13"/>
  <c r="O663" i="13"/>
  <c r="Q663" i="13"/>
  <c r="V663" i="13"/>
  <c r="G668" i="13"/>
  <c r="I668" i="13"/>
  <c r="K668" i="13"/>
  <c r="M668" i="13"/>
  <c r="O668" i="13"/>
  <c r="O643" i="13" s="1"/>
  <c r="Q668" i="13"/>
  <c r="V668" i="13"/>
  <c r="G670" i="13"/>
  <c r="I670" i="13"/>
  <c r="K670" i="13"/>
  <c r="M670" i="13"/>
  <c r="O670" i="13"/>
  <c r="Q670" i="13"/>
  <c r="V670" i="13"/>
  <c r="G674" i="13"/>
  <c r="M674" i="13" s="1"/>
  <c r="I674" i="13"/>
  <c r="K674" i="13"/>
  <c r="O674" i="13"/>
  <c r="Q674" i="13"/>
  <c r="V674" i="13"/>
  <c r="G680" i="13"/>
  <c r="M680" i="13" s="1"/>
  <c r="I680" i="13"/>
  <c r="K680" i="13"/>
  <c r="O680" i="13"/>
  <c r="Q680" i="13"/>
  <c r="V680" i="13"/>
  <c r="G684" i="13"/>
  <c r="M684" i="13" s="1"/>
  <c r="I684" i="13"/>
  <c r="K684" i="13"/>
  <c r="O684" i="13"/>
  <c r="Q684" i="13"/>
  <c r="V684" i="13"/>
  <c r="G690" i="13"/>
  <c r="I690" i="13"/>
  <c r="K690" i="13"/>
  <c r="M690" i="13"/>
  <c r="O690" i="13"/>
  <c r="Q690" i="13"/>
  <c r="V690" i="13"/>
  <c r="G695" i="13"/>
  <c r="I695" i="13"/>
  <c r="K695" i="13"/>
  <c r="K694" i="13" s="1"/>
  <c r="M695" i="13"/>
  <c r="O695" i="13"/>
  <c r="Q695" i="13"/>
  <c r="V695" i="13"/>
  <c r="G698" i="13"/>
  <c r="M698" i="13" s="1"/>
  <c r="I698" i="13"/>
  <c r="K698" i="13"/>
  <c r="O698" i="13"/>
  <c r="Q698" i="13"/>
  <c r="V698" i="13"/>
  <c r="G701" i="13"/>
  <c r="M701" i="13" s="1"/>
  <c r="I701" i="13"/>
  <c r="K701" i="13"/>
  <c r="O701" i="13"/>
  <c r="Q701" i="13"/>
  <c r="V701" i="13"/>
  <c r="G705" i="13"/>
  <c r="M705" i="13" s="1"/>
  <c r="I705" i="13"/>
  <c r="K705" i="13"/>
  <c r="O705" i="13"/>
  <c r="Q705" i="13"/>
  <c r="V705" i="13"/>
  <c r="G709" i="13"/>
  <c r="I709" i="13"/>
  <c r="K709" i="13"/>
  <c r="M709" i="13"/>
  <c r="O709" i="13"/>
  <c r="Q709" i="13"/>
  <c r="V709" i="13"/>
  <c r="G713" i="13"/>
  <c r="I713" i="13"/>
  <c r="K713" i="13"/>
  <c r="M713" i="13"/>
  <c r="O713" i="13"/>
  <c r="O694" i="13" s="1"/>
  <c r="Q713" i="13"/>
  <c r="V713" i="13"/>
  <c r="G717" i="13"/>
  <c r="I717" i="13"/>
  <c r="K717" i="13"/>
  <c r="M717" i="13"/>
  <c r="O717" i="13"/>
  <c r="Q717" i="13"/>
  <c r="V717" i="13"/>
  <c r="G721" i="13"/>
  <c r="M721" i="13" s="1"/>
  <c r="I721" i="13"/>
  <c r="K721" i="13"/>
  <c r="O721" i="13"/>
  <c r="Q721" i="13"/>
  <c r="V721" i="13"/>
  <c r="I723" i="13"/>
  <c r="G724" i="13"/>
  <c r="I724" i="13"/>
  <c r="K724" i="13"/>
  <c r="K723" i="13" s="1"/>
  <c r="O724" i="13"/>
  <c r="O723" i="13" s="1"/>
  <c r="Q724" i="13"/>
  <c r="Q723" i="13" s="1"/>
  <c r="V724" i="13"/>
  <c r="V723" i="13" s="1"/>
  <c r="G726" i="13"/>
  <c r="I726" i="13"/>
  <c r="K726" i="13"/>
  <c r="M726" i="13"/>
  <c r="O726" i="13"/>
  <c r="Q726" i="13"/>
  <c r="V726" i="13"/>
  <c r="G732" i="13"/>
  <c r="I732" i="13"/>
  <c r="K732" i="13"/>
  <c r="M732" i="13"/>
  <c r="O732" i="13"/>
  <c r="Q732" i="13"/>
  <c r="V732" i="13"/>
  <c r="G739" i="13"/>
  <c r="I739" i="13"/>
  <c r="K739" i="13"/>
  <c r="M739" i="13"/>
  <c r="O739" i="13"/>
  <c r="Q739" i="13"/>
  <c r="V739" i="13"/>
  <c r="G742" i="13"/>
  <c r="M742" i="13" s="1"/>
  <c r="I742" i="13"/>
  <c r="K742" i="13"/>
  <c r="O742" i="13"/>
  <c r="Q742" i="13"/>
  <c r="V742" i="13"/>
  <c r="I745" i="13"/>
  <c r="G746" i="13"/>
  <c r="I746" i="13"/>
  <c r="K746" i="13"/>
  <c r="O746" i="13"/>
  <c r="Q746" i="13"/>
  <c r="V746" i="13"/>
  <c r="V745" i="13" s="1"/>
  <c r="G751" i="13"/>
  <c r="I751" i="13"/>
  <c r="K751" i="13"/>
  <c r="M751" i="13"/>
  <c r="O751" i="13"/>
  <c r="Q751" i="13"/>
  <c r="V751" i="13"/>
  <c r="G756" i="13"/>
  <c r="I756" i="13"/>
  <c r="K756" i="13"/>
  <c r="M756" i="13"/>
  <c r="O756" i="13"/>
  <c r="Q756" i="13"/>
  <c r="V756" i="13"/>
  <c r="G761" i="13"/>
  <c r="I761" i="13"/>
  <c r="K761" i="13"/>
  <c r="M761" i="13"/>
  <c r="O761" i="13"/>
  <c r="Q761" i="13"/>
  <c r="V761" i="13"/>
  <c r="G765" i="13"/>
  <c r="M765" i="13" s="1"/>
  <c r="I765" i="13"/>
  <c r="K765" i="13"/>
  <c r="O765" i="13"/>
  <c r="Q765" i="13"/>
  <c r="V765" i="13"/>
  <c r="G768" i="13"/>
  <c r="M768" i="13" s="1"/>
  <c r="I768" i="13"/>
  <c r="K768" i="13"/>
  <c r="O768" i="13"/>
  <c r="Q768" i="13"/>
  <c r="V768" i="13"/>
  <c r="G771" i="13"/>
  <c r="V771" i="13"/>
  <c r="G772" i="13"/>
  <c r="I772" i="13"/>
  <c r="I771" i="13" s="1"/>
  <c r="K772" i="13"/>
  <c r="K771" i="13" s="1"/>
  <c r="M772" i="13"/>
  <c r="M771" i="13" s="1"/>
  <c r="O772" i="13"/>
  <c r="Q772" i="13"/>
  <c r="Q771" i="13" s="1"/>
  <c r="V772" i="13"/>
  <c r="G776" i="13"/>
  <c r="I776" i="13"/>
  <c r="K776" i="13"/>
  <c r="M776" i="13"/>
  <c r="O776" i="13"/>
  <c r="Q776" i="13"/>
  <c r="V776" i="13"/>
  <c r="G780" i="13"/>
  <c r="I780" i="13"/>
  <c r="K780" i="13"/>
  <c r="K779" i="13" s="1"/>
  <c r="O780" i="13"/>
  <c r="O779" i="13" s="1"/>
  <c r="Q780" i="13"/>
  <c r="V780" i="13"/>
  <c r="G786" i="13"/>
  <c r="M786" i="13" s="1"/>
  <c r="I786" i="13"/>
  <c r="K786" i="13"/>
  <c r="O786" i="13"/>
  <c r="Q786" i="13"/>
  <c r="V786" i="13"/>
  <c r="G790" i="13"/>
  <c r="M790" i="13" s="1"/>
  <c r="I790" i="13"/>
  <c r="K790" i="13"/>
  <c r="O790" i="13"/>
  <c r="Q790" i="13"/>
  <c r="V790" i="13"/>
  <c r="G792" i="13"/>
  <c r="I792" i="13"/>
  <c r="K792" i="13"/>
  <c r="M792" i="13"/>
  <c r="O792" i="13"/>
  <c r="Q792" i="13"/>
  <c r="V792" i="13"/>
  <c r="G796" i="13"/>
  <c r="I796" i="13"/>
  <c r="K796" i="13"/>
  <c r="M796" i="13"/>
  <c r="O796" i="13"/>
  <c r="Q796" i="13"/>
  <c r="V796" i="13"/>
  <c r="G800" i="13"/>
  <c r="I800" i="13"/>
  <c r="K800" i="13"/>
  <c r="M800" i="13"/>
  <c r="O800" i="13"/>
  <c r="Q800" i="13"/>
  <c r="V800" i="13"/>
  <c r="G803" i="13"/>
  <c r="M803" i="13" s="1"/>
  <c r="I803" i="13"/>
  <c r="K803" i="13"/>
  <c r="O803" i="13"/>
  <c r="Q803" i="13"/>
  <c r="V803" i="13"/>
  <c r="G806" i="13"/>
  <c r="M806" i="13" s="1"/>
  <c r="I806" i="13"/>
  <c r="K806" i="13"/>
  <c r="O806" i="13"/>
  <c r="Q806" i="13"/>
  <c r="V806" i="13"/>
  <c r="G809" i="13"/>
  <c r="M809" i="13" s="1"/>
  <c r="I809" i="13"/>
  <c r="K809" i="13"/>
  <c r="O809" i="13"/>
  <c r="Q809" i="13"/>
  <c r="V809" i="13"/>
  <c r="G811" i="13"/>
  <c r="I811" i="13"/>
  <c r="K811" i="13"/>
  <c r="M811" i="13"/>
  <c r="O811" i="13"/>
  <c r="Q811" i="13"/>
  <c r="V811" i="13"/>
  <c r="G814" i="13"/>
  <c r="I814" i="13"/>
  <c r="K814" i="13"/>
  <c r="M814" i="13"/>
  <c r="O814" i="13"/>
  <c r="Q814" i="13"/>
  <c r="V814" i="13"/>
  <c r="G816" i="13"/>
  <c r="I816" i="13"/>
  <c r="K816" i="13"/>
  <c r="M816" i="13"/>
  <c r="O816" i="13"/>
  <c r="Q816" i="13"/>
  <c r="V816" i="13"/>
  <c r="G819" i="13"/>
  <c r="M819" i="13" s="1"/>
  <c r="I819" i="13"/>
  <c r="K819" i="13"/>
  <c r="O819" i="13"/>
  <c r="Q819" i="13"/>
  <c r="V819" i="13"/>
  <c r="G822" i="13"/>
  <c r="M822" i="13" s="1"/>
  <c r="I822" i="13"/>
  <c r="K822" i="13"/>
  <c r="O822" i="13"/>
  <c r="Q822" i="13"/>
  <c r="V822" i="13"/>
  <c r="G826" i="13"/>
  <c r="I826" i="13"/>
  <c r="K826" i="13"/>
  <c r="M826" i="13"/>
  <c r="O826" i="13"/>
  <c r="Q826" i="13"/>
  <c r="V826" i="13"/>
  <c r="G832" i="13"/>
  <c r="I832" i="13"/>
  <c r="K832" i="13"/>
  <c r="M832" i="13"/>
  <c r="O832" i="13"/>
  <c r="Q832" i="13"/>
  <c r="V832" i="13"/>
  <c r="G836" i="13"/>
  <c r="I836" i="13"/>
  <c r="K836" i="13"/>
  <c r="M836" i="13"/>
  <c r="O836" i="13"/>
  <c r="Q836" i="13"/>
  <c r="V836" i="13"/>
  <c r="G841" i="13"/>
  <c r="M841" i="13" s="1"/>
  <c r="I841" i="13"/>
  <c r="K841" i="13"/>
  <c r="K818" i="13" s="1"/>
  <c r="O841" i="13"/>
  <c r="Q841" i="13"/>
  <c r="V841" i="13"/>
  <c r="G844" i="13"/>
  <c r="M844" i="13" s="1"/>
  <c r="I844" i="13"/>
  <c r="K844" i="13"/>
  <c r="O844" i="13"/>
  <c r="Q844" i="13"/>
  <c r="V844" i="13"/>
  <c r="G877" i="13"/>
  <c r="M877" i="13" s="1"/>
  <c r="I877" i="13"/>
  <c r="K877" i="13"/>
  <c r="O877" i="13"/>
  <c r="Q877" i="13"/>
  <c r="V877" i="13"/>
  <c r="G881" i="13"/>
  <c r="I881" i="13"/>
  <c r="K881" i="13"/>
  <c r="M881" i="13"/>
  <c r="O881" i="13"/>
  <c r="Q881" i="13"/>
  <c r="V881" i="13"/>
  <c r="G906" i="13"/>
  <c r="I906" i="13"/>
  <c r="K906" i="13"/>
  <c r="M906" i="13"/>
  <c r="O906" i="13"/>
  <c r="Q906" i="13"/>
  <c r="V906" i="13"/>
  <c r="G940" i="13"/>
  <c r="I940" i="13"/>
  <c r="K940" i="13"/>
  <c r="M940" i="13"/>
  <c r="O940" i="13"/>
  <c r="Q940" i="13"/>
  <c r="V940" i="13"/>
  <c r="G942" i="13"/>
  <c r="M942" i="13" s="1"/>
  <c r="I942" i="13"/>
  <c r="K942" i="13"/>
  <c r="O942" i="13"/>
  <c r="Q942" i="13"/>
  <c r="V942" i="13"/>
  <c r="G945" i="13"/>
  <c r="M945" i="13" s="1"/>
  <c r="I945" i="13"/>
  <c r="K945" i="13"/>
  <c r="O945" i="13"/>
  <c r="Q945" i="13"/>
  <c r="V945" i="13"/>
  <c r="G948" i="13"/>
  <c r="M948" i="13" s="1"/>
  <c r="I948" i="13"/>
  <c r="K948" i="13"/>
  <c r="O948" i="13"/>
  <c r="Q948" i="13"/>
  <c r="V948" i="13"/>
  <c r="G951" i="13"/>
  <c r="I951" i="13"/>
  <c r="K951" i="13"/>
  <c r="M951" i="13"/>
  <c r="O951" i="13"/>
  <c r="Q951" i="13"/>
  <c r="V951" i="13"/>
  <c r="G954" i="13"/>
  <c r="I954" i="13"/>
  <c r="K954" i="13"/>
  <c r="M954" i="13"/>
  <c r="O954" i="13"/>
  <c r="Q954" i="13"/>
  <c r="V954" i="13"/>
  <c r="G957" i="13"/>
  <c r="I957" i="13"/>
  <c r="K957" i="13"/>
  <c r="M957" i="13"/>
  <c r="O957" i="13"/>
  <c r="Q957" i="13"/>
  <c r="V957" i="13"/>
  <c r="G959" i="13"/>
  <c r="M959" i="13" s="1"/>
  <c r="I959" i="13"/>
  <c r="K959" i="13"/>
  <c r="O959" i="13"/>
  <c r="Q959" i="13"/>
  <c r="V959" i="13"/>
  <c r="I961" i="13"/>
  <c r="G962" i="13"/>
  <c r="I962" i="13"/>
  <c r="K962" i="13"/>
  <c r="K961" i="13" s="1"/>
  <c r="O962" i="13"/>
  <c r="O961" i="13" s="1"/>
  <c r="Q962" i="13"/>
  <c r="Q961" i="13" s="1"/>
  <c r="V962" i="13"/>
  <c r="V961" i="13" s="1"/>
  <c r="G965" i="13"/>
  <c r="Q965" i="13"/>
  <c r="V965" i="13"/>
  <c r="G966" i="13"/>
  <c r="I966" i="13"/>
  <c r="I965" i="13" s="1"/>
  <c r="K966" i="13"/>
  <c r="K965" i="13" s="1"/>
  <c r="M966" i="13"/>
  <c r="M965" i="13" s="1"/>
  <c r="O966" i="13"/>
  <c r="O965" i="13" s="1"/>
  <c r="Q966" i="13"/>
  <c r="V966" i="13"/>
  <c r="G970" i="13"/>
  <c r="I970" i="13"/>
  <c r="K970" i="13"/>
  <c r="O970" i="13"/>
  <c r="Q970" i="13"/>
  <c r="V970" i="13"/>
  <c r="G977" i="13"/>
  <c r="M977" i="13" s="1"/>
  <c r="I977" i="13"/>
  <c r="K977" i="13"/>
  <c r="O977" i="13"/>
  <c r="Q977" i="13"/>
  <c r="V977" i="13"/>
  <c r="G980" i="13"/>
  <c r="M980" i="13" s="1"/>
  <c r="I980" i="13"/>
  <c r="K980" i="13"/>
  <c r="O980" i="13"/>
  <c r="Q980" i="13"/>
  <c r="V980" i="13"/>
  <c r="G983" i="13"/>
  <c r="I983" i="13"/>
  <c r="K983" i="13"/>
  <c r="M983" i="13"/>
  <c r="O983" i="13"/>
  <c r="Q983" i="13"/>
  <c r="V983" i="13"/>
  <c r="G986" i="13"/>
  <c r="I986" i="13"/>
  <c r="K986" i="13"/>
  <c r="M986" i="13"/>
  <c r="O986" i="13"/>
  <c r="Q986" i="13"/>
  <c r="V986" i="13"/>
  <c r="G989" i="13"/>
  <c r="I989" i="13"/>
  <c r="K989" i="13"/>
  <c r="M989" i="13"/>
  <c r="O989" i="13"/>
  <c r="Q989" i="13"/>
  <c r="V989" i="13"/>
  <c r="G992" i="13"/>
  <c r="M992" i="13" s="1"/>
  <c r="I992" i="13"/>
  <c r="K992" i="13"/>
  <c r="O992" i="13"/>
  <c r="Q992" i="13"/>
  <c r="V992" i="13"/>
  <c r="G995" i="13"/>
  <c r="M995" i="13" s="1"/>
  <c r="I995" i="13"/>
  <c r="K995" i="13"/>
  <c r="O995" i="13"/>
  <c r="Q995" i="13"/>
  <c r="V995" i="13"/>
  <c r="G998" i="13"/>
  <c r="M998" i="13" s="1"/>
  <c r="I998" i="13"/>
  <c r="K998" i="13"/>
  <c r="O998" i="13"/>
  <c r="Q998" i="13"/>
  <c r="V998" i="13"/>
  <c r="G1001" i="13"/>
  <c r="I1001" i="13"/>
  <c r="K1001" i="13"/>
  <c r="M1001" i="13"/>
  <c r="O1001" i="13"/>
  <c r="Q1001" i="13"/>
  <c r="V1001" i="13"/>
  <c r="G1004" i="13"/>
  <c r="I1004" i="13"/>
  <c r="K1004" i="13"/>
  <c r="M1004" i="13"/>
  <c r="O1004" i="13"/>
  <c r="Q1004" i="13"/>
  <c r="V1004" i="13"/>
  <c r="G1007" i="13"/>
  <c r="I1007" i="13"/>
  <c r="K1007" i="13"/>
  <c r="M1007" i="13"/>
  <c r="O1007" i="13"/>
  <c r="Q1007" i="13"/>
  <c r="V1007" i="13"/>
  <c r="G1010" i="13"/>
  <c r="M1010" i="13" s="1"/>
  <c r="I1010" i="13"/>
  <c r="K1010" i="13"/>
  <c r="O1010" i="13"/>
  <c r="Q1010" i="13"/>
  <c r="V1010" i="13"/>
  <c r="G1013" i="13"/>
  <c r="M1013" i="13" s="1"/>
  <c r="I1013" i="13"/>
  <c r="K1013" i="13"/>
  <c r="O1013" i="13"/>
  <c r="Q1013" i="13"/>
  <c r="V1013" i="13"/>
  <c r="G1017" i="13"/>
  <c r="I1017" i="13"/>
  <c r="I1016" i="13" s="1"/>
  <c r="K1017" i="13"/>
  <c r="K1016" i="13" s="1"/>
  <c r="M1017" i="13"/>
  <c r="O1017" i="13"/>
  <c r="Q1017" i="13"/>
  <c r="V1017" i="13"/>
  <c r="G1020" i="13"/>
  <c r="I1020" i="13"/>
  <c r="K1020" i="13"/>
  <c r="M1020" i="13"/>
  <c r="O1020" i="13"/>
  <c r="Q1020" i="13"/>
  <c r="V1020" i="13"/>
  <c r="G1023" i="13"/>
  <c r="I1023" i="13"/>
  <c r="K1023" i="13"/>
  <c r="M1023" i="13"/>
  <c r="O1023" i="13"/>
  <c r="Q1023" i="13"/>
  <c r="V1023" i="13"/>
  <c r="G1026" i="13"/>
  <c r="M1026" i="13" s="1"/>
  <c r="I1026" i="13"/>
  <c r="K1026" i="13"/>
  <c r="O1026" i="13"/>
  <c r="Q1026" i="13"/>
  <c r="V1026" i="13"/>
  <c r="G1030" i="13"/>
  <c r="M1030" i="13" s="1"/>
  <c r="I1030" i="13"/>
  <c r="K1030" i="13"/>
  <c r="O1030" i="13"/>
  <c r="Q1030" i="13"/>
  <c r="V1030" i="13"/>
  <c r="G1033" i="13"/>
  <c r="M1033" i="13" s="1"/>
  <c r="I1033" i="13"/>
  <c r="K1033" i="13"/>
  <c r="O1033" i="13"/>
  <c r="Q1033" i="13"/>
  <c r="V1033" i="13"/>
  <c r="V1016" i="13" s="1"/>
  <c r="G1037" i="13"/>
  <c r="I1037" i="13"/>
  <c r="K1037" i="13"/>
  <c r="M1037" i="13"/>
  <c r="O1037" i="13"/>
  <c r="Q1037" i="13"/>
  <c r="V1037" i="13"/>
  <c r="G1041" i="13"/>
  <c r="I1041" i="13"/>
  <c r="K1041" i="13"/>
  <c r="M1041" i="13"/>
  <c r="O1041" i="13"/>
  <c r="Q1041" i="13"/>
  <c r="V1041" i="13"/>
  <c r="G1045" i="13"/>
  <c r="I1045" i="13"/>
  <c r="K1045" i="13"/>
  <c r="M1045" i="13"/>
  <c r="O1045" i="13"/>
  <c r="Q1045" i="13"/>
  <c r="V1045" i="13"/>
  <c r="G1049" i="13"/>
  <c r="M1049" i="13" s="1"/>
  <c r="I1049" i="13"/>
  <c r="K1049" i="13"/>
  <c r="O1049" i="13"/>
  <c r="Q1049" i="13"/>
  <c r="V1049" i="13"/>
  <c r="G1054" i="13"/>
  <c r="M1054" i="13" s="1"/>
  <c r="I1054" i="13"/>
  <c r="K1054" i="13"/>
  <c r="O1054" i="13"/>
  <c r="Q1054" i="13"/>
  <c r="V1054" i="13"/>
  <c r="G1059" i="13"/>
  <c r="I1059" i="13"/>
  <c r="K1059" i="13"/>
  <c r="M1059" i="13"/>
  <c r="O1059" i="13"/>
  <c r="Q1059" i="13"/>
  <c r="V1059" i="13"/>
  <c r="G1064" i="13"/>
  <c r="I1064" i="13"/>
  <c r="K1064" i="13"/>
  <c r="M1064" i="13"/>
  <c r="O1064" i="13"/>
  <c r="Q1064" i="13"/>
  <c r="V1064" i="13"/>
  <c r="G1069" i="13"/>
  <c r="I1069" i="13"/>
  <c r="K1069" i="13"/>
  <c r="M1069" i="13"/>
  <c r="O1069" i="13"/>
  <c r="Q1069" i="13"/>
  <c r="V1069" i="13"/>
  <c r="G1074" i="13"/>
  <c r="M1074" i="13" s="1"/>
  <c r="I1074" i="13"/>
  <c r="K1074" i="13"/>
  <c r="K1048" i="13" s="1"/>
  <c r="O1074" i="13"/>
  <c r="Q1074" i="13"/>
  <c r="V1074" i="13"/>
  <c r="G1078" i="13"/>
  <c r="M1078" i="13" s="1"/>
  <c r="I1078" i="13"/>
  <c r="K1078" i="13"/>
  <c r="O1078" i="13"/>
  <c r="Q1078" i="13"/>
  <c r="V1078" i="13"/>
  <c r="G1082" i="13"/>
  <c r="M1082" i="13" s="1"/>
  <c r="I1082" i="13"/>
  <c r="K1082" i="13"/>
  <c r="O1082" i="13"/>
  <c r="Q1082" i="13"/>
  <c r="V1082" i="13"/>
  <c r="G1086" i="13"/>
  <c r="I1086" i="13"/>
  <c r="K1086" i="13"/>
  <c r="M1086" i="13"/>
  <c r="O1086" i="13"/>
  <c r="Q1086" i="13"/>
  <c r="V1086" i="13"/>
  <c r="G1089" i="13"/>
  <c r="I1089" i="13"/>
  <c r="K1089" i="13"/>
  <c r="M1089" i="13"/>
  <c r="O1089" i="13"/>
  <c r="Q1089" i="13"/>
  <c r="V1089" i="13"/>
  <c r="G1093" i="13"/>
  <c r="I1093" i="13"/>
  <c r="K1093" i="13"/>
  <c r="M1093" i="13"/>
  <c r="O1093" i="13"/>
  <c r="Q1093" i="13"/>
  <c r="V1093" i="13"/>
  <c r="G1097" i="13"/>
  <c r="M1097" i="13" s="1"/>
  <c r="I1097" i="13"/>
  <c r="K1097" i="13"/>
  <c r="O1097" i="13"/>
  <c r="Q1097" i="13"/>
  <c r="V1097" i="13"/>
  <c r="G1099" i="13"/>
  <c r="M1099" i="13" s="1"/>
  <c r="I1099" i="13"/>
  <c r="K1099" i="13"/>
  <c r="O1099" i="13"/>
  <c r="Q1099" i="13"/>
  <c r="V1099" i="13"/>
  <c r="G1102" i="13"/>
  <c r="M1102" i="13" s="1"/>
  <c r="I1102" i="13"/>
  <c r="K1102" i="13"/>
  <c r="O1102" i="13"/>
  <c r="Q1102" i="13"/>
  <c r="V1102" i="13"/>
  <c r="G1104" i="13"/>
  <c r="I1104" i="13"/>
  <c r="K1104" i="13"/>
  <c r="M1104" i="13"/>
  <c r="O1104" i="13"/>
  <c r="Q1104" i="13"/>
  <c r="V1104" i="13"/>
  <c r="G1106" i="13"/>
  <c r="I1106" i="13"/>
  <c r="K1106" i="13"/>
  <c r="M1106" i="13"/>
  <c r="O1106" i="13"/>
  <c r="Q1106" i="13"/>
  <c r="V1106" i="13"/>
  <c r="G1109" i="13"/>
  <c r="I1109" i="13"/>
  <c r="K1109" i="13"/>
  <c r="M1109" i="13"/>
  <c r="O1109" i="13"/>
  <c r="Q1109" i="13"/>
  <c r="V1109" i="13"/>
  <c r="G1112" i="13"/>
  <c r="M1112" i="13" s="1"/>
  <c r="I1112" i="13"/>
  <c r="K1112" i="13"/>
  <c r="O1112" i="13"/>
  <c r="Q1112" i="13"/>
  <c r="V1112" i="13"/>
  <c r="G1116" i="13"/>
  <c r="I1116" i="13"/>
  <c r="K1116" i="13"/>
  <c r="O1116" i="13"/>
  <c r="O1115" i="13" s="1"/>
  <c r="Q1116" i="13"/>
  <c r="Q1115" i="13" s="1"/>
  <c r="V1116" i="13"/>
  <c r="G1119" i="13"/>
  <c r="I1119" i="13"/>
  <c r="K1119" i="13"/>
  <c r="M1119" i="13"/>
  <c r="O1119" i="13"/>
  <c r="Q1119" i="13"/>
  <c r="V1119" i="13"/>
  <c r="G1121" i="13"/>
  <c r="I1121" i="13"/>
  <c r="K1121" i="13"/>
  <c r="M1121" i="13"/>
  <c r="O1121" i="13"/>
  <c r="Q1121" i="13"/>
  <c r="V1121" i="13"/>
  <c r="G1124" i="13"/>
  <c r="I1124" i="13"/>
  <c r="K1124" i="13"/>
  <c r="M1124" i="13"/>
  <c r="O1124" i="13"/>
  <c r="Q1124" i="13"/>
  <c r="V1124" i="13"/>
  <c r="G1126" i="13"/>
  <c r="M1126" i="13" s="1"/>
  <c r="I1126" i="13"/>
  <c r="K1126" i="13"/>
  <c r="O1126" i="13"/>
  <c r="Q1126" i="13"/>
  <c r="V1126" i="13"/>
  <c r="G1128" i="13"/>
  <c r="M1128" i="13" s="1"/>
  <c r="I1128" i="13"/>
  <c r="I1115" i="13" s="1"/>
  <c r="K1128" i="13"/>
  <c r="O1128" i="13"/>
  <c r="Q1128" i="13"/>
  <c r="V1128" i="13"/>
  <c r="G1130" i="13"/>
  <c r="M1130" i="13" s="1"/>
  <c r="I1130" i="13"/>
  <c r="K1130" i="13"/>
  <c r="O1130" i="13"/>
  <c r="Q1130" i="13"/>
  <c r="V1130" i="13"/>
  <c r="G1133" i="13"/>
  <c r="I1133" i="13"/>
  <c r="K1133" i="13"/>
  <c r="M1133" i="13"/>
  <c r="O1133" i="13"/>
  <c r="Q1133" i="13"/>
  <c r="V1133" i="13"/>
  <c r="G1136" i="13"/>
  <c r="I1136" i="13"/>
  <c r="K1136" i="13"/>
  <c r="M1136" i="13"/>
  <c r="O1136" i="13"/>
  <c r="Q1136" i="13"/>
  <c r="V1136" i="13"/>
  <c r="G1139" i="13"/>
  <c r="I1139" i="13"/>
  <c r="K1139" i="13"/>
  <c r="M1139" i="13"/>
  <c r="O1139" i="13"/>
  <c r="Q1139" i="13"/>
  <c r="V1139" i="13"/>
  <c r="G1142" i="13"/>
  <c r="M1142" i="13" s="1"/>
  <c r="I1142" i="13"/>
  <c r="K1142" i="13"/>
  <c r="O1142" i="13"/>
  <c r="Q1142" i="13"/>
  <c r="V1142" i="13"/>
  <c r="G1145" i="13"/>
  <c r="M1145" i="13" s="1"/>
  <c r="I1145" i="13"/>
  <c r="K1145" i="13"/>
  <c r="O1145" i="13"/>
  <c r="Q1145" i="13"/>
  <c r="V1145" i="13"/>
  <c r="G1148" i="13"/>
  <c r="M1148" i="13" s="1"/>
  <c r="I1148" i="13"/>
  <c r="K1148" i="13"/>
  <c r="O1148" i="13"/>
  <c r="Q1148" i="13"/>
  <c r="V1148" i="13"/>
  <c r="G1151" i="13"/>
  <c r="I1151" i="13"/>
  <c r="K1151" i="13"/>
  <c r="M1151" i="13"/>
  <c r="O1151" i="13"/>
  <c r="Q1151" i="13"/>
  <c r="V1151" i="13"/>
  <c r="G1154" i="13"/>
  <c r="I1154" i="13"/>
  <c r="K1154" i="13"/>
  <c r="M1154" i="13"/>
  <c r="O1154" i="13"/>
  <c r="Q1154" i="13"/>
  <c r="V1154" i="13"/>
  <c r="G1156" i="13"/>
  <c r="I1156" i="13"/>
  <c r="K1156" i="13"/>
  <c r="M1156" i="13"/>
  <c r="O1156" i="13"/>
  <c r="Q1156" i="13"/>
  <c r="V1156" i="13"/>
  <c r="G1168" i="13"/>
  <c r="M1168" i="13" s="1"/>
  <c r="I1168" i="13"/>
  <c r="K1168" i="13"/>
  <c r="O1168" i="13"/>
  <c r="Q1168" i="13"/>
  <c r="V1168" i="13"/>
  <c r="G1174" i="13"/>
  <c r="M1174" i="13" s="1"/>
  <c r="I1174" i="13"/>
  <c r="K1174" i="13"/>
  <c r="O1174" i="13"/>
  <c r="Q1174" i="13"/>
  <c r="V1174" i="13"/>
  <c r="G1178" i="13"/>
  <c r="M1178" i="13" s="1"/>
  <c r="I1178" i="13"/>
  <c r="K1178" i="13"/>
  <c r="O1178" i="13"/>
  <c r="Q1178" i="13"/>
  <c r="V1178" i="13"/>
  <c r="G1180" i="13"/>
  <c r="I1180" i="13"/>
  <c r="K1180" i="13"/>
  <c r="M1180" i="13"/>
  <c r="O1180" i="13"/>
  <c r="Q1180" i="13"/>
  <c r="V1180" i="13"/>
  <c r="G1184" i="13"/>
  <c r="I1184" i="13"/>
  <c r="K1184" i="13"/>
  <c r="M1184" i="13"/>
  <c r="O1184" i="13"/>
  <c r="Q1184" i="13"/>
  <c r="V1184" i="13"/>
  <c r="G1187" i="13"/>
  <c r="I1187" i="13"/>
  <c r="K1187" i="13"/>
  <c r="O1187" i="13"/>
  <c r="Q1187" i="13"/>
  <c r="V1187" i="13"/>
  <c r="G1190" i="13"/>
  <c r="M1190" i="13" s="1"/>
  <c r="I1190" i="13"/>
  <c r="K1190" i="13"/>
  <c r="O1190" i="13"/>
  <c r="Q1190" i="13"/>
  <c r="V1190" i="13"/>
  <c r="G1192" i="13"/>
  <c r="M1192" i="13" s="1"/>
  <c r="I1192" i="13"/>
  <c r="K1192" i="13"/>
  <c r="O1192" i="13"/>
  <c r="Q1192" i="13"/>
  <c r="V1192" i="13"/>
  <c r="G1194" i="13"/>
  <c r="I1194" i="13"/>
  <c r="K1194" i="13"/>
  <c r="M1194" i="13"/>
  <c r="O1194" i="13"/>
  <c r="Q1194" i="13"/>
  <c r="V1194" i="13"/>
  <c r="G1197" i="13"/>
  <c r="I1197" i="13"/>
  <c r="K1197" i="13"/>
  <c r="M1197" i="13"/>
  <c r="O1197" i="13"/>
  <c r="Q1197" i="13"/>
  <c r="V1197" i="13"/>
  <c r="G1199" i="13"/>
  <c r="I1199" i="13"/>
  <c r="K1199" i="13"/>
  <c r="M1199" i="13"/>
  <c r="O1199" i="13"/>
  <c r="Q1199" i="13"/>
  <c r="V1199" i="13"/>
  <c r="G1201" i="13"/>
  <c r="M1201" i="13" s="1"/>
  <c r="I1201" i="13"/>
  <c r="K1201" i="13"/>
  <c r="O1201" i="13"/>
  <c r="Q1201" i="13"/>
  <c r="V1201" i="13"/>
  <c r="G1206" i="13"/>
  <c r="M1206" i="13" s="1"/>
  <c r="I1206" i="13"/>
  <c r="K1206" i="13"/>
  <c r="O1206" i="13"/>
  <c r="Q1206" i="13"/>
  <c r="V1206" i="13"/>
  <c r="G1208" i="13"/>
  <c r="M1208" i="13" s="1"/>
  <c r="I1208" i="13"/>
  <c r="K1208" i="13"/>
  <c r="O1208" i="13"/>
  <c r="Q1208" i="13"/>
  <c r="V1208" i="13"/>
  <c r="G1211" i="13"/>
  <c r="I1211" i="13"/>
  <c r="K1211" i="13"/>
  <c r="M1211" i="13"/>
  <c r="O1211" i="13"/>
  <c r="Q1211" i="13"/>
  <c r="V1211" i="13"/>
  <c r="G1214" i="13"/>
  <c r="I1214" i="13"/>
  <c r="K1214" i="13"/>
  <c r="M1214" i="13"/>
  <c r="O1214" i="13"/>
  <c r="Q1214" i="13"/>
  <c r="V1214" i="13"/>
  <c r="G1217" i="13"/>
  <c r="I1217" i="13"/>
  <c r="K1217" i="13"/>
  <c r="M1217" i="13"/>
  <c r="O1217" i="13"/>
  <c r="Q1217" i="13"/>
  <c r="V1217" i="13"/>
  <c r="G1219" i="13"/>
  <c r="M1219" i="13" s="1"/>
  <c r="I1219" i="13"/>
  <c r="K1219" i="13"/>
  <c r="O1219" i="13"/>
  <c r="Q1219" i="13"/>
  <c r="V1219" i="13"/>
  <c r="G1221" i="13"/>
  <c r="M1221" i="13" s="1"/>
  <c r="I1221" i="13"/>
  <c r="K1221" i="13"/>
  <c r="O1221" i="13"/>
  <c r="Q1221" i="13"/>
  <c r="V1221" i="13"/>
  <c r="G1223" i="13"/>
  <c r="M1223" i="13" s="1"/>
  <c r="I1223" i="13"/>
  <c r="K1223" i="13"/>
  <c r="O1223" i="13"/>
  <c r="Q1223" i="13"/>
  <c r="V1223" i="13"/>
  <c r="G1225" i="13"/>
  <c r="I1225" i="13"/>
  <c r="K1225" i="13"/>
  <c r="M1225" i="13"/>
  <c r="O1225" i="13"/>
  <c r="O1183" i="13" s="1"/>
  <c r="Q1225" i="13"/>
  <c r="V1225" i="13"/>
  <c r="G1229" i="13"/>
  <c r="I1229" i="13"/>
  <c r="K1229" i="13"/>
  <c r="M1229" i="13"/>
  <c r="O1229" i="13"/>
  <c r="Q1229" i="13"/>
  <c r="V1229" i="13"/>
  <c r="G1231" i="13"/>
  <c r="I1231" i="13"/>
  <c r="K1231" i="13"/>
  <c r="M1231" i="13"/>
  <c r="O1231" i="13"/>
  <c r="Q1231" i="13"/>
  <c r="V1231" i="13"/>
  <c r="G1234" i="13"/>
  <c r="M1234" i="13" s="1"/>
  <c r="I1234" i="13"/>
  <c r="K1234" i="13"/>
  <c r="O1234" i="13"/>
  <c r="Q1234" i="13"/>
  <c r="V1234" i="13"/>
  <c r="G1236" i="13"/>
  <c r="M1236" i="13" s="1"/>
  <c r="I1236" i="13"/>
  <c r="K1236" i="13"/>
  <c r="O1236" i="13"/>
  <c r="Q1236" i="13"/>
  <c r="V1236" i="13"/>
  <c r="G1239" i="13"/>
  <c r="Q1239" i="13"/>
  <c r="V1239" i="13"/>
  <c r="G1240" i="13"/>
  <c r="I1240" i="13"/>
  <c r="K1240" i="13"/>
  <c r="M1240" i="13"/>
  <c r="O1240" i="13"/>
  <c r="O1239" i="13" s="1"/>
  <c r="Q1240" i="13"/>
  <c r="V1240" i="13"/>
  <c r="G1243" i="13"/>
  <c r="I1243" i="13"/>
  <c r="K1243" i="13"/>
  <c r="M1243" i="13"/>
  <c r="O1243" i="13"/>
  <c r="Q1243" i="13"/>
  <c r="V1243" i="13"/>
  <c r="G1246" i="13"/>
  <c r="I1246" i="13"/>
  <c r="K1246" i="13"/>
  <c r="M1246" i="13"/>
  <c r="O1246" i="13"/>
  <c r="Q1246" i="13"/>
  <c r="V1246" i="13"/>
  <c r="G1248" i="13"/>
  <c r="M1248" i="13" s="1"/>
  <c r="I1248" i="13"/>
  <c r="K1248" i="13"/>
  <c r="O1248" i="13"/>
  <c r="Q1248" i="13"/>
  <c r="V1248" i="13"/>
  <c r="G1252" i="13"/>
  <c r="M1252" i="13" s="1"/>
  <c r="I1252" i="13"/>
  <c r="K1252" i="13"/>
  <c r="O1252" i="13"/>
  <c r="Q1252" i="13"/>
  <c r="V1252" i="13"/>
  <c r="V1251" i="13" s="1"/>
  <c r="G1256" i="13"/>
  <c r="I1256" i="13"/>
  <c r="K1256" i="13"/>
  <c r="M1256" i="13"/>
  <c r="O1256" i="13"/>
  <c r="Q1256" i="13"/>
  <c r="V1256" i="13"/>
  <c r="G1260" i="13"/>
  <c r="I1260" i="13"/>
  <c r="K1260" i="13"/>
  <c r="M1260" i="13"/>
  <c r="O1260" i="13"/>
  <c r="Q1260" i="13"/>
  <c r="V1260" i="13"/>
  <c r="G1264" i="13"/>
  <c r="I1264" i="13"/>
  <c r="K1264" i="13"/>
  <c r="M1264" i="13"/>
  <c r="O1264" i="13"/>
  <c r="Q1264" i="13"/>
  <c r="V1264" i="13"/>
  <c r="G1273" i="13"/>
  <c r="M1273" i="13" s="1"/>
  <c r="I1273" i="13"/>
  <c r="I1251" i="13" s="1"/>
  <c r="K1273" i="13"/>
  <c r="O1273" i="13"/>
  <c r="Q1273" i="13"/>
  <c r="V1273" i="13"/>
  <c r="G1276" i="13"/>
  <c r="M1276" i="13" s="1"/>
  <c r="I1276" i="13"/>
  <c r="K1276" i="13"/>
  <c r="O1276" i="13"/>
  <c r="Q1276" i="13"/>
  <c r="V1276" i="13"/>
  <c r="G1279" i="13"/>
  <c r="M1279" i="13" s="1"/>
  <c r="I1279" i="13"/>
  <c r="K1279" i="13"/>
  <c r="O1279" i="13"/>
  <c r="Q1279" i="13"/>
  <c r="V1279" i="13"/>
  <c r="G1281" i="13"/>
  <c r="I1281" i="13"/>
  <c r="K1281" i="13"/>
  <c r="M1281" i="13"/>
  <c r="O1281" i="13"/>
  <c r="Q1281" i="13"/>
  <c r="V1281" i="13"/>
  <c r="G1284" i="13"/>
  <c r="I1284" i="13"/>
  <c r="K1284" i="13"/>
  <c r="M1284" i="13"/>
  <c r="O1284" i="13"/>
  <c r="Q1284" i="13"/>
  <c r="V1284" i="13"/>
  <c r="G1287" i="13"/>
  <c r="I1287" i="13"/>
  <c r="K1287" i="13"/>
  <c r="M1287" i="13"/>
  <c r="O1287" i="13"/>
  <c r="Q1287" i="13"/>
  <c r="V1287" i="13"/>
  <c r="G1290" i="13"/>
  <c r="M1290" i="13" s="1"/>
  <c r="I1290" i="13"/>
  <c r="K1290" i="13"/>
  <c r="O1290" i="13"/>
  <c r="Q1290" i="13"/>
  <c r="V1290" i="13"/>
  <c r="G1293" i="13"/>
  <c r="M1293" i="13" s="1"/>
  <c r="I1293" i="13"/>
  <c r="K1293" i="13"/>
  <c r="O1293" i="13"/>
  <c r="Q1293" i="13"/>
  <c r="V1293" i="13"/>
  <c r="G1297" i="13"/>
  <c r="M1297" i="13" s="1"/>
  <c r="I1297" i="13"/>
  <c r="K1297" i="13"/>
  <c r="O1297" i="13"/>
  <c r="Q1297" i="13"/>
  <c r="V1297" i="13"/>
  <c r="G1300" i="13"/>
  <c r="I1300" i="13"/>
  <c r="K1300" i="13"/>
  <c r="M1300" i="13"/>
  <c r="O1300" i="13"/>
  <c r="Q1300" i="13"/>
  <c r="V1300" i="13"/>
  <c r="G1304" i="13"/>
  <c r="I1304" i="13"/>
  <c r="K1304" i="13"/>
  <c r="M1304" i="13"/>
  <c r="O1304" i="13"/>
  <c r="Q1304" i="13"/>
  <c r="V1304" i="13"/>
  <c r="G1307" i="13"/>
  <c r="I1307" i="13"/>
  <c r="K1307" i="13"/>
  <c r="M1307" i="13"/>
  <c r="O1307" i="13"/>
  <c r="Q1307" i="13"/>
  <c r="V1307" i="13"/>
  <c r="G1310" i="13"/>
  <c r="M1310" i="13" s="1"/>
  <c r="I1310" i="13"/>
  <c r="K1310" i="13"/>
  <c r="O1310" i="13"/>
  <c r="Q1310" i="13"/>
  <c r="V1310" i="13"/>
  <c r="G1313" i="13"/>
  <c r="M1313" i="13" s="1"/>
  <c r="I1313" i="13"/>
  <c r="K1313" i="13"/>
  <c r="O1313" i="13"/>
  <c r="Q1313" i="13"/>
  <c r="V1313" i="13"/>
  <c r="G1315" i="13"/>
  <c r="M1315" i="13" s="1"/>
  <c r="I1315" i="13"/>
  <c r="K1315" i="13"/>
  <c r="O1315" i="13"/>
  <c r="Q1315" i="13"/>
  <c r="V1315" i="13"/>
  <c r="G1318" i="13"/>
  <c r="I1318" i="13"/>
  <c r="K1318" i="13"/>
  <c r="M1318" i="13"/>
  <c r="O1318" i="13"/>
  <c r="Q1318" i="13"/>
  <c r="V1318" i="13"/>
  <c r="G1322" i="13"/>
  <c r="I1322" i="13"/>
  <c r="K1322" i="13"/>
  <c r="M1322" i="13"/>
  <c r="O1322" i="13"/>
  <c r="Q1322" i="13"/>
  <c r="V1322" i="13"/>
  <c r="G1325" i="13"/>
  <c r="I1325" i="13"/>
  <c r="K1325" i="13"/>
  <c r="M1325" i="13"/>
  <c r="O1325" i="13"/>
  <c r="Q1325" i="13"/>
  <c r="V1325" i="13"/>
  <c r="G1329" i="13"/>
  <c r="M1329" i="13" s="1"/>
  <c r="I1329" i="13"/>
  <c r="K1329" i="13"/>
  <c r="O1329" i="13"/>
  <c r="Q1329" i="13"/>
  <c r="V1329" i="13"/>
  <c r="G1333" i="13"/>
  <c r="M1333" i="13" s="1"/>
  <c r="I1333" i="13"/>
  <c r="K1333" i="13"/>
  <c r="O1333" i="13"/>
  <c r="Q1333" i="13"/>
  <c r="V1333" i="13"/>
  <c r="V1336" i="13"/>
  <c r="G1337" i="13"/>
  <c r="I1337" i="13"/>
  <c r="I1336" i="13" s="1"/>
  <c r="K1337" i="13"/>
  <c r="M1337" i="13"/>
  <c r="O1337" i="13"/>
  <c r="Q1337" i="13"/>
  <c r="Q1336" i="13" s="1"/>
  <c r="V1337" i="13"/>
  <c r="G1340" i="13"/>
  <c r="I1340" i="13"/>
  <c r="K1340" i="13"/>
  <c r="M1340" i="13"/>
  <c r="O1340" i="13"/>
  <c r="Q1340" i="13"/>
  <c r="V1340" i="13"/>
  <c r="G1343" i="13"/>
  <c r="I1343" i="13"/>
  <c r="K1343" i="13"/>
  <c r="M1343" i="13"/>
  <c r="O1343" i="13"/>
  <c r="Q1343" i="13"/>
  <c r="V1343" i="13"/>
  <c r="G1347" i="13"/>
  <c r="I1347" i="13"/>
  <c r="K1347" i="13"/>
  <c r="M1347" i="13"/>
  <c r="O1347" i="13"/>
  <c r="Q1347" i="13"/>
  <c r="V1347" i="13"/>
  <c r="G1350" i="13"/>
  <c r="M1350" i="13" s="1"/>
  <c r="I1350" i="13"/>
  <c r="K1350" i="13"/>
  <c r="O1350" i="13"/>
  <c r="Q1350" i="13"/>
  <c r="V1350" i="13"/>
  <c r="G1353" i="13"/>
  <c r="M1353" i="13" s="1"/>
  <c r="I1353" i="13"/>
  <c r="K1353" i="13"/>
  <c r="O1353" i="13"/>
  <c r="Q1353" i="13"/>
  <c r="V1353" i="13"/>
  <c r="G1355" i="13"/>
  <c r="I1355" i="13"/>
  <c r="K1355" i="13"/>
  <c r="M1355" i="13"/>
  <c r="O1355" i="13"/>
  <c r="Q1355" i="13"/>
  <c r="V1355" i="13"/>
  <c r="G1358" i="13"/>
  <c r="I1358" i="13"/>
  <c r="K1358" i="13"/>
  <c r="M1358" i="13"/>
  <c r="O1358" i="13"/>
  <c r="Q1358" i="13"/>
  <c r="V1358" i="13"/>
  <c r="G1362" i="13"/>
  <c r="I1362" i="13"/>
  <c r="K1362" i="13"/>
  <c r="M1362" i="13"/>
  <c r="O1362" i="13"/>
  <c r="Q1362" i="13"/>
  <c r="V1362" i="13"/>
  <c r="G1366" i="13"/>
  <c r="I1366" i="13"/>
  <c r="K1366" i="13"/>
  <c r="M1366" i="13"/>
  <c r="O1366" i="13"/>
  <c r="Q1366" i="13"/>
  <c r="V1366" i="13"/>
  <c r="G1370" i="13"/>
  <c r="M1370" i="13" s="1"/>
  <c r="I1370" i="13"/>
  <c r="K1370" i="13"/>
  <c r="O1370" i="13"/>
  <c r="Q1370" i="13"/>
  <c r="V1370" i="13"/>
  <c r="V1369" i="13" s="1"/>
  <c r="G1373" i="13"/>
  <c r="I1373" i="13"/>
  <c r="K1373" i="13"/>
  <c r="M1373" i="13"/>
  <c r="O1373" i="13"/>
  <c r="Q1373" i="13"/>
  <c r="V1373" i="13"/>
  <c r="G1376" i="13"/>
  <c r="I1376" i="13"/>
  <c r="K1376" i="13"/>
  <c r="M1376" i="13"/>
  <c r="O1376" i="13"/>
  <c r="Q1376" i="13"/>
  <c r="V1376" i="13"/>
  <c r="G1379" i="13"/>
  <c r="I1379" i="13"/>
  <c r="K1379" i="13"/>
  <c r="M1379" i="13"/>
  <c r="O1379" i="13"/>
  <c r="Q1379" i="13"/>
  <c r="V1379" i="13"/>
  <c r="G1382" i="13"/>
  <c r="I1382" i="13"/>
  <c r="I1369" i="13" s="1"/>
  <c r="K1382" i="13"/>
  <c r="M1382" i="13"/>
  <c r="O1382" i="13"/>
  <c r="Q1382" i="13"/>
  <c r="V1382" i="13"/>
  <c r="G1384" i="13"/>
  <c r="M1384" i="13" s="1"/>
  <c r="I1384" i="13"/>
  <c r="K1384" i="13"/>
  <c r="O1384" i="13"/>
  <c r="Q1384" i="13"/>
  <c r="V1384" i="13"/>
  <c r="G1387" i="13"/>
  <c r="M1387" i="13" s="1"/>
  <c r="I1387" i="13"/>
  <c r="K1387" i="13"/>
  <c r="O1387" i="13"/>
  <c r="Q1387" i="13"/>
  <c r="V1387" i="13"/>
  <c r="G1389" i="13"/>
  <c r="I1389" i="13"/>
  <c r="K1389" i="13"/>
  <c r="M1389" i="13"/>
  <c r="O1389" i="13"/>
  <c r="Q1389" i="13"/>
  <c r="V1389" i="13"/>
  <c r="G1391" i="13"/>
  <c r="I1391" i="13"/>
  <c r="K1391" i="13"/>
  <c r="M1391" i="13"/>
  <c r="O1391" i="13"/>
  <c r="Q1391" i="13"/>
  <c r="V1391" i="13"/>
  <c r="G1394" i="13"/>
  <c r="I1394" i="13"/>
  <c r="K1394" i="13"/>
  <c r="M1394" i="13"/>
  <c r="O1394" i="13"/>
  <c r="Q1394" i="13"/>
  <c r="V1394" i="13"/>
  <c r="G1397" i="13"/>
  <c r="I1397" i="13"/>
  <c r="K1397" i="13"/>
  <c r="M1397" i="13"/>
  <c r="O1397" i="13"/>
  <c r="Q1397" i="13"/>
  <c r="V1397" i="13"/>
  <c r="G1400" i="13"/>
  <c r="M1400" i="13" s="1"/>
  <c r="I1400" i="13"/>
  <c r="K1400" i="13"/>
  <c r="O1400" i="13"/>
  <c r="Q1400" i="13"/>
  <c r="V1400" i="13"/>
  <c r="G1403" i="13"/>
  <c r="M1403" i="13" s="1"/>
  <c r="I1403" i="13"/>
  <c r="K1403" i="13"/>
  <c r="O1403" i="13"/>
  <c r="Q1403" i="13"/>
  <c r="V1403" i="13"/>
  <c r="G1406" i="13"/>
  <c r="I1406" i="13"/>
  <c r="K1406" i="13"/>
  <c r="M1406" i="13"/>
  <c r="O1406" i="13"/>
  <c r="Q1406" i="13"/>
  <c r="V1406" i="13"/>
  <c r="G1410" i="13"/>
  <c r="I1410" i="13"/>
  <c r="I1409" i="13" s="1"/>
  <c r="K1410" i="13"/>
  <c r="K1409" i="13" s="1"/>
  <c r="M1410" i="13"/>
  <c r="O1410" i="13"/>
  <c r="O1409" i="13" s="1"/>
  <c r="Q1410" i="13"/>
  <c r="V1410" i="13"/>
  <c r="G1414" i="13"/>
  <c r="I1414" i="13"/>
  <c r="K1414" i="13"/>
  <c r="M1414" i="13"/>
  <c r="O1414" i="13"/>
  <c r="Q1414" i="13"/>
  <c r="V1414" i="13"/>
  <c r="G1416" i="13"/>
  <c r="G1409" i="13" s="1"/>
  <c r="I1416" i="13"/>
  <c r="K1416" i="13"/>
  <c r="O1416" i="13"/>
  <c r="Q1416" i="13"/>
  <c r="V1416" i="13"/>
  <c r="V1409" i="13" s="1"/>
  <c r="G1421" i="13"/>
  <c r="M1421" i="13" s="1"/>
  <c r="I1421" i="13"/>
  <c r="K1421" i="13"/>
  <c r="O1421" i="13"/>
  <c r="Q1421" i="13"/>
  <c r="V1421" i="13"/>
  <c r="G1426" i="13"/>
  <c r="M1426" i="13" s="1"/>
  <c r="I1426" i="13"/>
  <c r="K1426" i="13"/>
  <c r="O1426" i="13"/>
  <c r="Q1426" i="13"/>
  <c r="V1426" i="13"/>
  <c r="G1431" i="13"/>
  <c r="I1431" i="13"/>
  <c r="K1431" i="13"/>
  <c r="M1431" i="13"/>
  <c r="O1431" i="13"/>
  <c r="Q1431" i="13"/>
  <c r="Q1409" i="13" s="1"/>
  <c r="V1431" i="13"/>
  <c r="G1435" i="13"/>
  <c r="I1435" i="13"/>
  <c r="K1435" i="13"/>
  <c r="M1435" i="13"/>
  <c r="O1435" i="13"/>
  <c r="Q1435" i="13"/>
  <c r="V1435" i="13"/>
  <c r="G1438" i="13"/>
  <c r="I1438" i="13"/>
  <c r="K1438" i="13"/>
  <c r="M1438" i="13"/>
  <c r="O1438" i="13"/>
  <c r="Q1438" i="13"/>
  <c r="V1438" i="13"/>
  <c r="G1445" i="13"/>
  <c r="M1445" i="13" s="1"/>
  <c r="I1445" i="13"/>
  <c r="K1445" i="13"/>
  <c r="O1445" i="13"/>
  <c r="Q1445" i="13"/>
  <c r="V1445" i="13"/>
  <c r="G1448" i="13"/>
  <c r="M1448" i="13" s="1"/>
  <c r="I1448" i="13"/>
  <c r="K1448" i="13"/>
  <c r="O1448" i="13"/>
  <c r="Q1448" i="13"/>
  <c r="V1448" i="13"/>
  <c r="G1451" i="13"/>
  <c r="M1451" i="13" s="1"/>
  <c r="I1451" i="13"/>
  <c r="K1451" i="13"/>
  <c r="O1451" i="13"/>
  <c r="Q1451" i="13"/>
  <c r="V1451" i="13"/>
  <c r="G1454" i="13"/>
  <c r="I1454" i="13"/>
  <c r="K1454" i="13"/>
  <c r="M1454" i="13"/>
  <c r="O1454" i="13"/>
  <c r="Q1454" i="13"/>
  <c r="V1454" i="13"/>
  <c r="G1459" i="13"/>
  <c r="I1459" i="13"/>
  <c r="K1459" i="13"/>
  <c r="M1459" i="13"/>
  <c r="O1459" i="13"/>
  <c r="Q1459" i="13"/>
  <c r="V1459" i="13"/>
  <c r="G1461" i="13"/>
  <c r="I1461" i="13"/>
  <c r="K1461" i="13"/>
  <c r="M1461" i="13"/>
  <c r="O1461" i="13"/>
  <c r="Q1461" i="13"/>
  <c r="V1461" i="13"/>
  <c r="G1463" i="13"/>
  <c r="M1463" i="13" s="1"/>
  <c r="I1463" i="13"/>
  <c r="K1463" i="13"/>
  <c r="O1463" i="13"/>
  <c r="Q1463" i="13"/>
  <c r="V1463" i="13"/>
  <c r="G1466" i="13"/>
  <c r="M1466" i="13" s="1"/>
  <c r="I1466" i="13"/>
  <c r="K1466" i="13"/>
  <c r="O1466" i="13"/>
  <c r="Q1466" i="13"/>
  <c r="V1466" i="13"/>
  <c r="G1468" i="13"/>
  <c r="M1468" i="13" s="1"/>
  <c r="I1468" i="13"/>
  <c r="K1468" i="13"/>
  <c r="O1468" i="13"/>
  <c r="Q1468" i="13"/>
  <c r="V1468" i="13"/>
  <c r="G1470" i="13"/>
  <c r="I1470" i="13"/>
  <c r="K1470" i="13"/>
  <c r="M1470" i="13"/>
  <c r="O1470" i="13"/>
  <c r="Q1470" i="13"/>
  <c r="V1470" i="13"/>
  <c r="G1475" i="13"/>
  <c r="I1475" i="13"/>
  <c r="K1475" i="13"/>
  <c r="M1475" i="13"/>
  <c r="O1475" i="13"/>
  <c r="Q1475" i="13"/>
  <c r="V1475" i="13"/>
  <c r="G1478" i="13"/>
  <c r="I1478" i="13"/>
  <c r="K1478" i="13"/>
  <c r="M1478" i="13"/>
  <c r="O1478" i="13"/>
  <c r="Q1478" i="13"/>
  <c r="V1478" i="13"/>
  <c r="G1480" i="13"/>
  <c r="M1480" i="13" s="1"/>
  <c r="I1480" i="13"/>
  <c r="K1480" i="13"/>
  <c r="O1480" i="13"/>
  <c r="Q1480" i="13"/>
  <c r="V1480" i="13"/>
  <c r="G1482" i="13"/>
  <c r="M1482" i="13" s="1"/>
  <c r="I1482" i="13"/>
  <c r="K1482" i="13"/>
  <c r="O1482" i="13"/>
  <c r="Q1482" i="13"/>
  <c r="V1482" i="13"/>
  <c r="G1484" i="13"/>
  <c r="M1484" i="13" s="1"/>
  <c r="I1484" i="13"/>
  <c r="K1484" i="13"/>
  <c r="O1484" i="13"/>
  <c r="Q1484" i="13"/>
  <c r="V1484" i="13"/>
  <c r="G1486" i="13"/>
  <c r="I1486" i="13"/>
  <c r="K1486" i="13"/>
  <c r="M1486" i="13"/>
  <c r="O1486" i="13"/>
  <c r="Q1486" i="13"/>
  <c r="V1486" i="13"/>
  <c r="G1488" i="13"/>
  <c r="I1488" i="13"/>
  <c r="K1488" i="13"/>
  <c r="M1488" i="13"/>
  <c r="O1488" i="13"/>
  <c r="Q1488" i="13"/>
  <c r="V1488" i="13"/>
  <c r="G1490" i="13"/>
  <c r="I1490" i="13"/>
  <c r="K1490" i="13"/>
  <c r="M1490" i="13"/>
  <c r="O1490" i="13"/>
  <c r="Q1490" i="13"/>
  <c r="V1490" i="13"/>
  <c r="G1500" i="13"/>
  <c r="M1500" i="13" s="1"/>
  <c r="I1500" i="13"/>
  <c r="K1500" i="13"/>
  <c r="O1500" i="13"/>
  <c r="Q1500" i="13"/>
  <c r="V1500" i="13"/>
  <c r="G1503" i="13"/>
  <c r="M1503" i="13" s="1"/>
  <c r="I1503" i="13"/>
  <c r="K1503" i="13"/>
  <c r="O1503" i="13"/>
  <c r="Q1503" i="13"/>
  <c r="V1503" i="13"/>
  <c r="G1506" i="13"/>
  <c r="M1506" i="13" s="1"/>
  <c r="I1506" i="13"/>
  <c r="K1506" i="13"/>
  <c r="O1506" i="13"/>
  <c r="Q1506" i="13"/>
  <c r="V1506" i="13"/>
  <c r="G1510" i="13"/>
  <c r="I1510" i="13"/>
  <c r="K1510" i="13"/>
  <c r="M1510" i="13"/>
  <c r="O1510" i="13"/>
  <c r="Q1510" i="13"/>
  <c r="V1510" i="13"/>
  <c r="G1514" i="13"/>
  <c r="I1514" i="13"/>
  <c r="K1514" i="13"/>
  <c r="M1514" i="13"/>
  <c r="O1514" i="13"/>
  <c r="Q1514" i="13"/>
  <c r="V1514" i="13"/>
  <c r="G1518" i="13"/>
  <c r="I1518" i="13"/>
  <c r="K1518" i="13"/>
  <c r="M1518" i="13"/>
  <c r="O1518" i="13"/>
  <c r="Q1518" i="13"/>
  <c r="V1518" i="13"/>
  <c r="G1520" i="13"/>
  <c r="M1520" i="13" s="1"/>
  <c r="I1520" i="13"/>
  <c r="K1520" i="13"/>
  <c r="O1520" i="13"/>
  <c r="Q1520" i="13"/>
  <c r="V1520" i="13"/>
  <c r="G1522" i="13"/>
  <c r="M1522" i="13" s="1"/>
  <c r="I1522" i="13"/>
  <c r="K1522" i="13"/>
  <c r="O1522" i="13"/>
  <c r="Q1522" i="13"/>
  <c r="V1522" i="13"/>
  <c r="G1525" i="13"/>
  <c r="M1525" i="13" s="1"/>
  <c r="I1525" i="13"/>
  <c r="K1525" i="13"/>
  <c r="O1525" i="13"/>
  <c r="Q1525" i="13"/>
  <c r="V1525" i="13"/>
  <c r="G1528" i="13"/>
  <c r="I1528" i="13"/>
  <c r="K1528" i="13"/>
  <c r="M1528" i="13"/>
  <c r="O1528" i="13"/>
  <c r="Q1528" i="13"/>
  <c r="V1528" i="13"/>
  <c r="G1531" i="13"/>
  <c r="I1531" i="13"/>
  <c r="K1531" i="13"/>
  <c r="M1531" i="13"/>
  <c r="O1531" i="13"/>
  <c r="Q1531" i="13"/>
  <c r="V1531" i="13"/>
  <c r="G1534" i="13"/>
  <c r="I1534" i="13"/>
  <c r="K1534" i="13"/>
  <c r="M1534" i="13"/>
  <c r="O1534" i="13"/>
  <c r="Q1534" i="13"/>
  <c r="V1534" i="13"/>
  <c r="G1537" i="13"/>
  <c r="M1537" i="13" s="1"/>
  <c r="I1537" i="13"/>
  <c r="K1537" i="13"/>
  <c r="O1537" i="13"/>
  <c r="Q1537" i="13"/>
  <c r="V1537" i="13"/>
  <c r="G1540" i="13"/>
  <c r="M1540" i="13" s="1"/>
  <c r="I1540" i="13"/>
  <c r="K1540" i="13"/>
  <c r="O1540" i="13"/>
  <c r="Q1540" i="13"/>
  <c r="V1540" i="13"/>
  <c r="G1543" i="13"/>
  <c r="M1543" i="13" s="1"/>
  <c r="I1543" i="13"/>
  <c r="K1543" i="13"/>
  <c r="O1543" i="13"/>
  <c r="Q1543" i="13"/>
  <c r="V1543" i="13"/>
  <c r="G1547" i="13"/>
  <c r="I1547" i="13"/>
  <c r="I1546" i="13" s="1"/>
  <c r="K1547" i="13"/>
  <c r="K1546" i="13" s="1"/>
  <c r="M1547" i="13"/>
  <c r="O1547" i="13"/>
  <c r="O1546" i="13" s="1"/>
  <c r="Q1547" i="13"/>
  <c r="V1547" i="13"/>
  <c r="G1551" i="13"/>
  <c r="I1551" i="13"/>
  <c r="K1551" i="13"/>
  <c r="M1551" i="13"/>
  <c r="O1551" i="13"/>
  <c r="Q1551" i="13"/>
  <c r="V1551" i="13"/>
  <c r="G1554" i="13"/>
  <c r="G1546" i="13" s="1"/>
  <c r="I1554" i="13"/>
  <c r="K1554" i="13"/>
  <c r="O1554" i="13"/>
  <c r="Q1554" i="13"/>
  <c r="V1554" i="13"/>
  <c r="V1546" i="13" s="1"/>
  <c r="G1557" i="13"/>
  <c r="M1557" i="13" s="1"/>
  <c r="I1557" i="13"/>
  <c r="K1557" i="13"/>
  <c r="O1557" i="13"/>
  <c r="Q1557" i="13"/>
  <c r="V1557" i="13"/>
  <c r="G1559" i="13"/>
  <c r="M1559" i="13" s="1"/>
  <c r="I1559" i="13"/>
  <c r="K1559" i="13"/>
  <c r="O1559" i="13"/>
  <c r="Q1559" i="13"/>
  <c r="V1559" i="13"/>
  <c r="G1562" i="13"/>
  <c r="I1562" i="13"/>
  <c r="K1562" i="13"/>
  <c r="M1562" i="13"/>
  <c r="O1562" i="13"/>
  <c r="Q1562" i="13"/>
  <c r="Q1546" i="13" s="1"/>
  <c r="V1562" i="13"/>
  <c r="G1565" i="13"/>
  <c r="I1565" i="13"/>
  <c r="K1565" i="13"/>
  <c r="M1565" i="13"/>
  <c r="O1565" i="13"/>
  <c r="Q1565" i="13"/>
  <c r="V1565" i="13"/>
  <c r="G1568" i="13"/>
  <c r="I1568" i="13"/>
  <c r="K1568" i="13"/>
  <c r="M1568" i="13"/>
  <c r="O1568" i="13"/>
  <c r="Q1568" i="13"/>
  <c r="V1568" i="13"/>
  <c r="G1571" i="13"/>
  <c r="M1571" i="13" s="1"/>
  <c r="I1571" i="13"/>
  <c r="K1571" i="13"/>
  <c r="O1571" i="13"/>
  <c r="Q1571" i="13"/>
  <c r="V1571" i="13"/>
  <c r="G1575" i="13"/>
  <c r="M1575" i="13" s="1"/>
  <c r="I1575" i="13"/>
  <c r="K1575" i="13"/>
  <c r="O1575" i="13"/>
  <c r="Q1575" i="13"/>
  <c r="V1575" i="13"/>
  <c r="G1579" i="13"/>
  <c r="M1579" i="13" s="1"/>
  <c r="I1579" i="13"/>
  <c r="K1579" i="13"/>
  <c r="O1579" i="13"/>
  <c r="Q1579" i="13"/>
  <c r="V1579" i="13"/>
  <c r="G1582" i="13"/>
  <c r="I1582" i="13"/>
  <c r="K1582" i="13"/>
  <c r="M1582" i="13"/>
  <c r="O1582" i="13"/>
  <c r="Q1582" i="13"/>
  <c r="V1582" i="13"/>
  <c r="G1586" i="13"/>
  <c r="G1585" i="13" s="1"/>
  <c r="I1586" i="13"/>
  <c r="I1585" i="13" s="1"/>
  <c r="K1586" i="13"/>
  <c r="K1585" i="13" s="1"/>
  <c r="M1586" i="13"/>
  <c r="O1586" i="13"/>
  <c r="Q1586" i="13"/>
  <c r="V1586" i="13"/>
  <c r="V1585" i="13" s="1"/>
  <c r="G1590" i="13"/>
  <c r="M1590" i="13" s="1"/>
  <c r="I1590" i="13"/>
  <c r="K1590" i="13"/>
  <c r="O1590" i="13"/>
  <c r="Q1590" i="13"/>
  <c r="V1590" i="13"/>
  <c r="G1593" i="13"/>
  <c r="M1593" i="13" s="1"/>
  <c r="I1593" i="13"/>
  <c r="K1593" i="13"/>
  <c r="O1593" i="13"/>
  <c r="Q1593" i="13"/>
  <c r="Q1585" i="13" s="1"/>
  <c r="V1593" i="13"/>
  <c r="G1595" i="13"/>
  <c r="M1595" i="13" s="1"/>
  <c r="I1595" i="13"/>
  <c r="K1595" i="13"/>
  <c r="O1595" i="13"/>
  <c r="Q1595" i="13"/>
  <c r="V1595" i="13"/>
  <c r="G1599" i="13"/>
  <c r="I1599" i="13"/>
  <c r="K1599" i="13"/>
  <c r="M1599" i="13"/>
  <c r="O1599" i="13"/>
  <c r="Q1599" i="13"/>
  <c r="V1599" i="13"/>
  <c r="G1609" i="13"/>
  <c r="I1609" i="13"/>
  <c r="K1609" i="13"/>
  <c r="M1609" i="13"/>
  <c r="O1609" i="13"/>
  <c r="O1585" i="13" s="1"/>
  <c r="Q1609" i="13"/>
  <c r="V1609" i="13"/>
  <c r="G1612" i="13"/>
  <c r="I1612" i="13"/>
  <c r="K1612" i="13"/>
  <c r="M1612" i="13"/>
  <c r="O1612" i="13"/>
  <c r="Q1612" i="13"/>
  <c r="V1612" i="13"/>
  <c r="G1617" i="13"/>
  <c r="M1617" i="13" s="1"/>
  <c r="I1617" i="13"/>
  <c r="K1617" i="13"/>
  <c r="O1617" i="13"/>
  <c r="Q1617" i="13"/>
  <c r="V1617" i="13"/>
  <c r="G1620" i="13"/>
  <c r="M1620" i="13" s="1"/>
  <c r="I1620" i="13"/>
  <c r="K1620" i="13"/>
  <c r="O1620" i="13"/>
  <c r="Q1620" i="13"/>
  <c r="V1620" i="13"/>
  <c r="G1622" i="13"/>
  <c r="M1622" i="13" s="1"/>
  <c r="I1622" i="13"/>
  <c r="K1622" i="13"/>
  <c r="O1622" i="13"/>
  <c r="Q1622" i="13"/>
  <c r="V1622" i="13"/>
  <c r="G1628" i="13"/>
  <c r="I1628" i="13"/>
  <c r="K1628" i="13"/>
  <c r="M1628" i="13"/>
  <c r="O1628" i="13"/>
  <c r="Q1628" i="13"/>
  <c r="V1628" i="13"/>
  <c r="G1631" i="13"/>
  <c r="I1631" i="13"/>
  <c r="K1631" i="13"/>
  <c r="M1631" i="13"/>
  <c r="O1631" i="13"/>
  <c r="Q1631" i="13"/>
  <c r="V1631" i="13"/>
  <c r="G1636" i="13"/>
  <c r="I1636" i="13"/>
  <c r="K1636" i="13"/>
  <c r="M1636" i="13"/>
  <c r="O1636" i="13"/>
  <c r="Q1636" i="13"/>
  <c r="V1636" i="13"/>
  <c r="G1640" i="13"/>
  <c r="M1640" i="13" s="1"/>
  <c r="I1640" i="13"/>
  <c r="K1640" i="13"/>
  <c r="O1640" i="13"/>
  <c r="Q1640" i="13"/>
  <c r="V1640" i="13"/>
  <c r="G1646" i="13"/>
  <c r="M1646" i="13" s="1"/>
  <c r="I1646" i="13"/>
  <c r="K1646" i="13"/>
  <c r="O1646" i="13"/>
  <c r="Q1646" i="13"/>
  <c r="V1646" i="13"/>
  <c r="G1649" i="13"/>
  <c r="G1650" i="13"/>
  <c r="I1650" i="13"/>
  <c r="K1650" i="13"/>
  <c r="K1649" i="13" s="1"/>
  <c r="M1650" i="13"/>
  <c r="O1650" i="13"/>
  <c r="O1649" i="13" s="1"/>
  <c r="Q1650" i="13"/>
  <c r="Q1649" i="13" s="1"/>
  <c r="V1650" i="13"/>
  <c r="G1653" i="13"/>
  <c r="I1653" i="13"/>
  <c r="K1653" i="13"/>
  <c r="M1653" i="13"/>
  <c r="O1653" i="13"/>
  <c r="Q1653" i="13"/>
  <c r="V1653" i="13"/>
  <c r="G1656" i="13"/>
  <c r="I1656" i="13"/>
  <c r="I1649" i="13" s="1"/>
  <c r="K1656" i="13"/>
  <c r="M1656" i="13"/>
  <c r="O1656" i="13"/>
  <c r="Q1656" i="13"/>
  <c r="V1656" i="13"/>
  <c r="G1659" i="13"/>
  <c r="M1659" i="13" s="1"/>
  <c r="I1659" i="13"/>
  <c r="K1659" i="13"/>
  <c r="O1659" i="13"/>
  <c r="Q1659" i="13"/>
  <c r="V1659" i="13"/>
  <c r="G1678" i="13"/>
  <c r="M1678" i="13" s="1"/>
  <c r="I1678" i="13"/>
  <c r="K1678" i="13"/>
  <c r="O1678" i="13"/>
  <c r="Q1678" i="13"/>
  <c r="V1678" i="13"/>
  <c r="G1692" i="13"/>
  <c r="M1692" i="13" s="1"/>
  <c r="I1692" i="13"/>
  <c r="K1692" i="13"/>
  <c r="O1692" i="13"/>
  <c r="Q1692" i="13"/>
  <c r="V1692" i="13"/>
  <c r="V1649" i="13" s="1"/>
  <c r="G1696" i="13"/>
  <c r="I1696" i="13"/>
  <c r="K1696" i="13"/>
  <c r="M1696" i="13"/>
  <c r="O1696" i="13"/>
  <c r="Q1696" i="13"/>
  <c r="V1696" i="13"/>
  <c r="G1699" i="13"/>
  <c r="I1699" i="13"/>
  <c r="K1699" i="13"/>
  <c r="M1699" i="13"/>
  <c r="O1699" i="13"/>
  <c r="Q1699" i="13"/>
  <c r="V1699" i="13"/>
  <c r="G1702" i="13"/>
  <c r="I1702" i="13"/>
  <c r="K1702" i="13"/>
  <c r="M1702" i="13"/>
  <c r="O1702" i="13"/>
  <c r="Q1702" i="13"/>
  <c r="V1702" i="13"/>
  <c r="G1705" i="13"/>
  <c r="M1705" i="13" s="1"/>
  <c r="I1705" i="13"/>
  <c r="I1704" i="13" s="1"/>
  <c r="K1705" i="13"/>
  <c r="O1705" i="13"/>
  <c r="O1704" i="13" s="1"/>
  <c r="Q1705" i="13"/>
  <c r="Q1704" i="13" s="1"/>
  <c r="V1705" i="13"/>
  <c r="V1704" i="13" s="1"/>
  <c r="G1716" i="13"/>
  <c r="M1716" i="13" s="1"/>
  <c r="I1716" i="13"/>
  <c r="K1716" i="13"/>
  <c r="O1716" i="13"/>
  <c r="Q1716" i="13"/>
  <c r="V1716" i="13"/>
  <c r="G1719" i="13"/>
  <c r="I1719" i="13"/>
  <c r="K1719" i="13"/>
  <c r="M1719" i="13"/>
  <c r="O1719" i="13"/>
  <c r="Q1719" i="13"/>
  <c r="V1719" i="13"/>
  <c r="G1724" i="13"/>
  <c r="I1724" i="13"/>
  <c r="K1724" i="13"/>
  <c r="M1724" i="13"/>
  <c r="O1724" i="13"/>
  <c r="Q1724" i="13"/>
  <c r="V1724" i="13"/>
  <c r="G1729" i="13"/>
  <c r="I1729" i="13"/>
  <c r="K1729" i="13"/>
  <c r="M1729" i="13"/>
  <c r="O1729" i="13"/>
  <c r="Q1729" i="13"/>
  <c r="V1729" i="13"/>
  <c r="G1747" i="13"/>
  <c r="M1747" i="13" s="1"/>
  <c r="I1747" i="13"/>
  <c r="K1747" i="13"/>
  <c r="K1704" i="13" s="1"/>
  <c r="O1747" i="13"/>
  <c r="Q1747" i="13"/>
  <c r="V1747" i="13"/>
  <c r="I1750" i="13"/>
  <c r="K1750" i="13"/>
  <c r="G1751" i="13"/>
  <c r="M1751" i="13" s="1"/>
  <c r="M1750" i="13" s="1"/>
  <c r="I1751" i="13"/>
  <c r="K1751" i="13"/>
  <c r="O1751" i="13"/>
  <c r="O1750" i="13" s="1"/>
  <c r="Q1751" i="13"/>
  <c r="Q1750" i="13" s="1"/>
  <c r="V1751" i="13"/>
  <c r="V1750" i="13" s="1"/>
  <c r="G1756" i="13"/>
  <c r="I1756" i="13"/>
  <c r="K1756" i="13"/>
  <c r="M1756" i="13"/>
  <c r="O1756" i="13"/>
  <c r="Q1756" i="13"/>
  <c r="V1756" i="13"/>
  <c r="AE1760" i="13"/>
  <c r="G20" i="12"/>
  <c r="O8" i="12"/>
  <c r="G9" i="12"/>
  <c r="I9" i="12"/>
  <c r="I8" i="12" s="1"/>
  <c r="K9" i="12"/>
  <c r="K8" i="12" s="1"/>
  <c r="M9" i="12"/>
  <c r="O9" i="12"/>
  <c r="Q9" i="12"/>
  <c r="Q8" i="12" s="1"/>
  <c r="V9" i="12"/>
  <c r="G11" i="12"/>
  <c r="I11" i="12"/>
  <c r="K11" i="12"/>
  <c r="M11" i="12"/>
  <c r="O11" i="12"/>
  <c r="Q11" i="12"/>
  <c r="V11" i="12"/>
  <c r="G13" i="12"/>
  <c r="G8" i="12" s="1"/>
  <c r="I13" i="12"/>
  <c r="K13" i="12"/>
  <c r="M13" i="12"/>
  <c r="O13" i="12"/>
  <c r="Q13" i="12"/>
  <c r="V13" i="12"/>
  <c r="V8" i="12" s="1"/>
  <c r="G15" i="12"/>
  <c r="M15" i="12" s="1"/>
  <c r="I15" i="12"/>
  <c r="K15" i="12"/>
  <c r="O15" i="12"/>
  <c r="Q15" i="12"/>
  <c r="V15" i="12"/>
  <c r="G17" i="12"/>
  <c r="M17" i="12" s="1"/>
  <c r="I17" i="12"/>
  <c r="K17" i="12"/>
  <c r="O17" i="12"/>
  <c r="Q17" i="12"/>
  <c r="V17" i="12"/>
  <c r="AE20" i="12"/>
  <c r="I20" i="1"/>
  <c r="I19" i="1"/>
  <c r="I18" i="1"/>
  <c r="I17" i="1"/>
  <c r="I16" i="1"/>
  <c r="F47" i="1"/>
  <c r="G23" i="1" s="1"/>
  <c r="G47" i="1"/>
  <c r="G25" i="1" s="1"/>
  <c r="A25" i="1" s="1"/>
  <c r="A26" i="1" s="1"/>
  <c r="H46" i="1"/>
  <c r="I46" i="1" s="1"/>
  <c r="H45" i="1"/>
  <c r="I45" i="1" s="1"/>
  <c r="H44" i="1"/>
  <c r="I44" i="1" s="1"/>
  <c r="H43" i="1"/>
  <c r="I43" i="1" s="1"/>
  <c r="H42" i="1"/>
  <c r="H41" i="1"/>
  <c r="I41" i="1" s="1"/>
  <c r="H39" i="1"/>
  <c r="I39" i="1" s="1"/>
  <c r="I47" i="1" s="1"/>
  <c r="J28" i="1"/>
  <c r="J26" i="1"/>
  <c r="G38" i="1"/>
  <c r="F38" i="1"/>
  <c r="J23" i="1"/>
  <c r="J24" i="1"/>
  <c r="J25" i="1"/>
  <c r="J27" i="1"/>
  <c r="E24" i="1"/>
  <c r="E26" i="1"/>
  <c r="I100" i="1" l="1"/>
  <c r="J98" i="1" s="1"/>
  <c r="G28" i="1"/>
  <c r="G26" i="1"/>
  <c r="A23" i="1"/>
  <c r="M170" i="14"/>
  <c r="M284" i="14"/>
  <c r="M243" i="14"/>
  <c r="M246" i="14"/>
  <c r="G170" i="14"/>
  <c r="M152" i="14"/>
  <c r="M151" i="14" s="1"/>
  <c r="M21" i="14"/>
  <c r="M18" i="14" s="1"/>
  <c r="M11" i="14"/>
  <c r="M8" i="14" s="1"/>
  <c r="G284" i="14"/>
  <c r="M25" i="14"/>
  <c r="M1585" i="13"/>
  <c r="M1704" i="13"/>
  <c r="M1649" i="13"/>
  <c r="K1369" i="13"/>
  <c r="Q1251" i="13"/>
  <c r="G1704" i="13"/>
  <c r="M1554" i="13"/>
  <c r="M1546" i="13" s="1"/>
  <c r="M1416" i="13"/>
  <c r="M1409" i="13" s="1"/>
  <c r="O1369" i="13"/>
  <c r="G1369" i="13"/>
  <c r="K1336" i="13"/>
  <c r="V1183" i="13"/>
  <c r="V1115" i="13"/>
  <c r="O1048" i="13"/>
  <c r="O1016" i="13"/>
  <c r="G1016" i="13"/>
  <c r="G969" i="13"/>
  <c r="O818" i="13"/>
  <c r="Q779" i="13"/>
  <c r="M746" i="13"/>
  <c r="M745" i="13" s="1"/>
  <c r="G745" i="13"/>
  <c r="M694" i="13"/>
  <c r="M643" i="13"/>
  <c r="O577" i="13"/>
  <c r="K519" i="13"/>
  <c r="K479" i="13"/>
  <c r="V196" i="13"/>
  <c r="G196" i="13"/>
  <c r="V969" i="13"/>
  <c r="I519" i="13"/>
  <c r="G1750" i="13"/>
  <c r="O1251" i="13"/>
  <c r="G1251" i="13"/>
  <c r="K1239" i="13"/>
  <c r="M1239" i="13"/>
  <c r="I1048" i="13"/>
  <c r="Q969" i="13"/>
  <c r="I818" i="13"/>
  <c r="Q745" i="13"/>
  <c r="I694" i="13"/>
  <c r="I643" i="13"/>
  <c r="G519" i="13"/>
  <c r="G479" i="13"/>
  <c r="O196" i="13"/>
  <c r="V8" i="13"/>
  <c r="Q1183" i="13"/>
  <c r="M9" i="13"/>
  <c r="M8" i="13" s="1"/>
  <c r="G8" i="13"/>
  <c r="M1369" i="13"/>
  <c r="K1251" i="13"/>
  <c r="K1115" i="13"/>
  <c r="M1048" i="13"/>
  <c r="O969" i="13"/>
  <c r="M818" i="13"/>
  <c r="I779" i="13"/>
  <c r="O771" i="13"/>
  <c r="O745" i="13"/>
  <c r="V694" i="13"/>
  <c r="G694" i="13"/>
  <c r="V643" i="13"/>
  <c r="G643" i="13"/>
  <c r="V577" i="13"/>
  <c r="G577" i="13"/>
  <c r="I577" i="13"/>
  <c r="V519" i="13"/>
  <c r="V479" i="13"/>
  <c r="Q355" i="13"/>
  <c r="M196" i="13"/>
  <c r="K146" i="13"/>
  <c r="Q8" i="13"/>
  <c r="M1016" i="13"/>
  <c r="I355" i="13"/>
  <c r="AF1760" i="13"/>
  <c r="O1336" i="13"/>
  <c r="I1239" i="13"/>
  <c r="K1183" i="13"/>
  <c r="V1048" i="13"/>
  <c r="K969" i="13"/>
  <c r="V818" i="13"/>
  <c r="G779" i="13"/>
  <c r="K745" i="13"/>
  <c r="M724" i="13"/>
  <c r="M723" i="13" s="1"/>
  <c r="G723" i="13"/>
  <c r="Q694" i="13"/>
  <c r="Q643" i="13"/>
  <c r="Q519" i="13"/>
  <c r="Q479" i="13"/>
  <c r="O355" i="13"/>
  <c r="G355" i="13"/>
  <c r="I196" i="13"/>
  <c r="K196" i="13"/>
  <c r="G146" i="13"/>
  <c r="I146" i="13"/>
  <c r="O8" i="13"/>
  <c r="Q1369" i="13"/>
  <c r="M1336" i="13"/>
  <c r="G1336" i="13"/>
  <c r="M1251" i="13"/>
  <c r="G1183" i="13"/>
  <c r="I1183" i="13"/>
  <c r="M1116" i="13"/>
  <c r="M1115" i="13" s="1"/>
  <c r="G1115" i="13"/>
  <c r="Q1048" i="13"/>
  <c r="Q1016" i="13"/>
  <c r="I969" i="13"/>
  <c r="M962" i="13"/>
  <c r="M961" i="13" s="1"/>
  <c r="G961" i="13"/>
  <c r="Q818" i="13"/>
  <c r="V779" i="13"/>
  <c r="O519" i="13"/>
  <c r="O479" i="13"/>
  <c r="K355" i="13"/>
  <c r="M355" i="13"/>
  <c r="V146" i="13"/>
  <c r="K8" i="13"/>
  <c r="M1187" i="13"/>
  <c r="M1183" i="13" s="1"/>
  <c r="M970" i="13"/>
  <c r="M969" i="13" s="1"/>
  <c r="M780" i="13"/>
  <c r="M779" i="13" s="1"/>
  <c r="M520" i="13"/>
  <c r="M519" i="13" s="1"/>
  <c r="M480" i="13"/>
  <c r="M479" i="13" s="1"/>
  <c r="M150" i="13"/>
  <c r="M146" i="13" s="1"/>
  <c r="G1048" i="13"/>
  <c r="G818" i="13"/>
  <c r="M8" i="12"/>
  <c r="AF20" i="12"/>
  <c r="I21" i="1"/>
  <c r="H47" i="1"/>
  <c r="J41" i="1"/>
  <c r="J39" i="1"/>
  <c r="J47" i="1" s="1"/>
  <c r="J45" i="1"/>
  <c r="J43" i="1"/>
  <c r="J40" i="1"/>
  <c r="J46" i="1"/>
  <c r="J44" i="1"/>
  <c r="J95" i="1" l="1"/>
  <c r="J97" i="1"/>
  <c r="J93" i="1"/>
  <c r="J79" i="1"/>
  <c r="J70" i="1"/>
  <c r="J86" i="1"/>
  <c r="J78" i="1"/>
  <c r="J68" i="1"/>
  <c r="J89" i="1"/>
  <c r="J62" i="1"/>
  <c r="J73" i="1"/>
  <c r="J87" i="1"/>
  <c r="J80" i="1"/>
  <c r="J91" i="1"/>
  <c r="J64" i="1"/>
  <c r="J75" i="1"/>
  <c r="J77" i="1"/>
  <c r="J88" i="1"/>
  <c r="J61" i="1"/>
  <c r="J69" i="1"/>
  <c r="J71" i="1"/>
  <c r="J82" i="1"/>
  <c r="J96" i="1"/>
  <c r="J83" i="1"/>
  <c r="J65" i="1"/>
  <c r="J85" i="1"/>
  <c r="J67" i="1"/>
  <c r="J90" i="1"/>
  <c r="J72" i="1"/>
  <c r="J84" i="1"/>
  <c r="J66" i="1"/>
  <c r="J92" i="1"/>
  <c r="J74" i="1"/>
  <c r="J94" i="1"/>
  <c r="J76" i="1"/>
  <c r="J99" i="1"/>
  <c r="J81" i="1"/>
  <c r="J63" i="1"/>
  <c r="A24" i="1"/>
  <c r="G24" i="1"/>
  <c r="A27" i="1" s="1"/>
  <c r="A29" i="1" s="1"/>
  <c r="G29" i="1" s="1"/>
  <c r="G27" i="1" s="1"/>
  <c r="J1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444BB89-803D-4F96-AD40-F32A951FC329}">
      <text>
        <r>
          <rPr>
            <sz val="9"/>
            <color indexed="81"/>
            <rFont val="Tahoma"/>
            <family val="2"/>
            <charset val="238"/>
          </rPr>
          <t>Jedná se o informaci, zda se jedná o položku, která je do rozpočtu zadána z cenové soustavy RTS, nebo vlastní.</t>
        </r>
      </text>
    </comment>
    <comment ref="T6" authorId="0" shapeId="0" xr:uid="{921F4E35-2783-442D-A72D-ACB74F93812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6108458-2059-49FE-9CA6-7916BCEF7812}">
      <text>
        <r>
          <rPr>
            <sz val="9"/>
            <color indexed="81"/>
            <rFont val="Tahoma"/>
            <family val="2"/>
            <charset val="238"/>
          </rPr>
          <t>Jedná se o informaci, zda se jedná o položku, která je do rozpočtu zadána z cenové soustavy RTS, nebo vlastní.</t>
        </r>
      </text>
    </comment>
    <comment ref="T6" authorId="0" shapeId="0" xr:uid="{2BA53230-BBFC-48C5-BF0F-6B1F2BAE26C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1505672-B59E-49B5-8124-8CEF5343423F}">
      <text>
        <r>
          <rPr>
            <sz val="9"/>
            <color indexed="81"/>
            <rFont val="Tahoma"/>
            <family val="2"/>
            <charset val="238"/>
          </rPr>
          <t>Jedná se o informaci, zda se jedná o položku, která je do rozpočtu zadána z cenové soustavy RTS, nebo vlastní.</t>
        </r>
      </text>
    </comment>
    <comment ref="T6" authorId="0" shapeId="0" xr:uid="{E5A2EB15-8F01-40F0-ABF5-FE09B0B2668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<sst xmlns="http://schemas.openxmlformats.org/spreadsheetml/2006/main" count="7736" uniqueCount="2117">
  <si>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</si>
  <si>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</si>
  <si>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</si>
  <si>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</si>
  <si>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</si>
  <si>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</si>
  <si>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</si>
  <si>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</si>
  <si>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</si>
  <si>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</si>
  <si>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</si>
  <si>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</si>
  <si>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</si>
  <si>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</si>
  <si>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</si>
  <si>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</si>
  <si>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</si>
  <si>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</si>
  <si>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</si>
  <si>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</si>
  <si>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</si>
  <si>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</si>
  <si>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</si>
  <si>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</si>
  <si>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</si>
  <si>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</si>
  <si>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</si>
  <si>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</si>
  <si>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</si>
  <si>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</si>
  <si>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</si>
  <si>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</si>
  <si>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</si>
  <si>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</si>
  <si>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</si>
  <si>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</si>
  <si>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</si>
  <si>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</si>
  <si>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</si>
  <si>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</si>
  <si>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</si>
  <si>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</si>
  <si>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</si>
  <si>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2023/10</t>
  </si>
  <si>
    <t>Stavba hasičské zbrojnice Vedrovice</t>
  </si>
  <si>
    <t>Obec Vedrovice</t>
  </si>
  <si>
    <t>326</t>
  </si>
  <si>
    <t>Vedrovice</t>
  </si>
  <si>
    <t>67175</t>
  </si>
  <si>
    <t>00293741</t>
  </si>
  <si>
    <t>28.3.2023</t>
  </si>
  <si>
    <t>Stavba</t>
  </si>
  <si>
    <t>Ostatní a vedlejší náklady</t>
  </si>
  <si>
    <t>2310_00</t>
  </si>
  <si>
    <t>Vedlejší a ostatní náklady</t>
  </si>
  <si>
    <t>Stavební objekt</t>
  </si>
  <si>
    <t>01</t>
  </si>
  <si>
    <t>Stavební část</t>
  </si>
  <si>
    <t>2310_01</t>
  </si>
  <si>
    <t>02</t>
  </si>
  <si>
    <t>Elektroinstalace</t>
  </si>
  <si>
    <t>2310_02</t>
  </si>
  <si>
    <t>Celkem za stavbu</t>
  </si>
  <si>
    <t>CZK</t>
  </si>
  <si>
    <t>#POPS</t>
  </si>
  <si>
    <t>Popis stavby: 2023/10 - Stavba hasičské zbrojnice Vedrovice</t>
  </si>
  <si>
    <t>#POPO</t>
  </si>
  <si>
    <t>Popis objektu: 00 - Vedlejší a ostatní náklady</t>
  </si>
  <si>
    <t>#POPR</t>
  </si>
  <si>
    <t>Popis rozpočtu: 2310_00 - Vedlejší a ostatní náklady</t>
  </si>
  <si>
    <t>Popis objektu: 01 - Stavební část</t>
  </si>
  <si>
    <t>Popis rozpočtu: 2310_01 - Stavební část</t>
  </si>
  <si>
    <t>Popis objektu: 02 - Elektroinstalace</t>
  </si>
  <si>
    <t>Popis rozpočtu: 2310_02 - Elektroinstalace</t>
  </si>
  <si>
    <t>Rekapitulace dílů</t>
  </si>
  <si>
    <t>Typ dílu</t>
  </si>
  <si>
    <t>1</t>
  </si>
  <si>
    <t>Zemní práce</t>
  </si>
  <si>
    <t>11</t>
  </si>
  <si>
    <t>Přípravné a přidružené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</si>
  <si>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</si>
  <si>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</si>
  <si>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</si>
  <si>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</si>
  <si>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</si>
  <si>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</si>
  <si>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</si>
  <si>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</si>
  <si>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</si>
  <si>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</si>
  <si>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</si>
  <si>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</si>
  <si>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</si>
  <si>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</si>
  <si>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</si>
  <si>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</si>
  <si>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</si>
  <si>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</si>
  <si>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</si>
  <si>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</si>
  <si>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</si>
  <si>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</si>
  <si>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</si>
  <si>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</si>
  <si>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</si>
  <si>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</si>
  <si>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</si>
  <si>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</si>
  <si>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</si>
  <si>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</si>
  <si>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</si>
  <si>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</si>
  <si>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</si>
  <si>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</si>
  <si>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</si>
  <si>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</si>
  <si>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</si>
  <si>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</si>
  <si>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</si>
  <si>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</si>
  <si>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</si>
  <si>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</si>
  <si>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726</t>
  </si>
  <si>
    <t>Předstěnové systémy</t>
  </si>
  <si>
    <t>762</t>
  </si>
  <si>
    <t>Konstrukce tesařské</t>
  </si>
  <si>
    <t>764</t>
  </si>
  <si>
    <t>Konstrukce klempířské</t>
  </si>
  <si>
    <t>765</t>
  </si>
  <si>
    <t>Krytiny tvrdé</t>
  </si>
  <si>
    <t>766</t>
  </si>
  <si>
    <t>Konstrukce truhlářské</t>
  </si>
  <si>
    <t>767</t>
  </si>
  <si>
    <t>Konstrukce zámečnické</t>
  </si>
  <si>
    <t>771</t>
  </si>
  <si>
    <t>Podlahy z dlaždic a obklady</t>
  </si>
  <si>
    <t>781</t>
  </si>
  <si>
    <t>Obklady keramické</t>
  </si>
  <si>
    <t>783</t>
  </si>
  <si>
    <t>Nátěry</t>
  </si>
  <si>
    <t>784</t>
  </si>
  <si>
    <t>Malby</t>
  </si>
  <si>
    <t>M21</t>
  </si>
  <si>
    <t>Elektromontáže</t>
  </si>
  <si>
    <t>M21-3</t>
  </si>
  <si>
    <t>Elektroinsatalace - SVÍTIDLA</t>
  </si>
  <si>
    <t>M21-4</t>
  </si>
  <si>
    <t>Elektroinstalace - ROZVADĚČE</t>
  </si>
  <si>
    <t>M22</t>
  </si>
  <si>
    <t>Montáž sdělovací a zabezp. techniky</t>
  </si>
  <si>
    <t>M46</t>
  </si>
  <si>
    <t>Zemní práce při montážích</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</si>
  <si>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</si>
  <si>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</si>
  <si>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</si>
  <si>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</si>
  <si>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</si>
  <si>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</si>
  <si>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</si>
  <si>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</si>
  <si>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</si>
  <si>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</si>
  <si>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</si>
  <si>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</si>
  <si>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</si>
  <si>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</si>
  <si>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</si>
  <si>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</si>
  <si>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</si>
  <si>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</si>
  <si>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</si>
  <si>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</si>
  <si>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</si>
  <si>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</si>
  <si>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</si>
  <si>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</si>
  <si>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</si>
  <si>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</si>
  <si>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</si>
  <si>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</si>
  <si>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</si>
  <si>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</si>
  <si>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</si>
  <si>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</si>
  <si>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</si>
  <si>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</si>
  <si>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</si>
  <si>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</si>
  <si>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23/ I</t>
  </si>
  <si>
    <t>Indiv</t>
  </si>
  <si>
    <t>VRN</t>
  </si>
  <si>
    <t>Běžná</t>
  </si>
  <si>
    <t>POL99_2</t>
  </si>
  <si>
    <t>SPU</t>
  </si>
  <si>
    <t>005111021R</t>
  </si>
  <si>
    <t>Vytyčení inženýrských sítí</t>
  </si>
  <si>
    <t>005121 R</t>
  </si>
  <si>
    <t>Zařízení staveniště</t>
  </si>
  <si>
    <t>005124010R</t>
  </si>
  <si>
    <t>Koordinační činnost</t>
  </si>
  <si>
    <t>POL99_0</t>
  </si>
  <si>
    <t>00528 R</t>
  </si>
  <si>
    <t>Podmínky dotačních programů</t>
  </si>
  <si>
    <t>SUM</t>
  </si>
  <si>
    <t>END</t>
  </si>
  <si>
    <t>Položkový soupis prací a dodávek</t>
  </si>
  <si>
    <t>121101101R00</t>
  </si>
  <si>
    <t>Sejmutí ornice s přemístěním na vzdálenost do 50 m</t>
  </si>
  <si>
    <t>m3</t>
  </si>
  <si>
    <t>800-1</t>
  </si>
  <si>
    <t>Práce</t>
  </si>
  <si>
    <t>POL1_1</t>
  </si>
  <si>
    <t>nebo lesní půdy, s vodorovným přemístěním na hromady v místě upotřebení nebo na dočasné či trvalé skládky se složením</t>
  </si>
  <si>
    <t>SPI</t>
  </si>
  <si>
    <t>0,15*14,27*13,5</t>
  </si>
  <si>
    <t>VV</t>
  </si>
  <si>
    <t>zpevněné plochy : 0,15*209,52</t>
  </si>
  <si>
    <t>122302201R00</t>
  </si>
  <si>
    <t>Odkopávky a prokopávky pro silnice v hornině 4 do 100 m3</t>
  </si>
  <si>
    <t>s přemístěním výkopku v příčných profilech na vzdálenost do 15 m nebo s naložením na dopravní prostředek.</t>
  </si>
  <si>
    <t>pro ASB : 0,5*165</t>
  </si>
  <si>
    <t>pro zámkovou dlažbu : 0,29*45</t>
  </si>
  <si>
    <t>122302209R00</t>
  </si>
  <si>
    <t>Odkopávky a prokopávky pro silnice v hornině 4 příplatek za lepivost horniny</t>
  </si>
  <si>
    <t>POL1_</t>
  </si>
  <si>
    <t>Odkaz na mn. položky pořadí 2 : 95,55000</t>
  </si>
  <si>
    <t>131301110R00</t>
  </si>
  <si>
    <t>Hloubení nezapažených jam a zářezů do 50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</si>
  <si>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</si>
  <si>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podlaha věže : 0,9*1*1</t>
  </si>
  <si>
    <t>vsaky : 2*1*3,5*2</t>
  </si>
  <si>
    <t>ČS : 1*1*3</t>
  </si>
  <si>
    <t>VŠ : 1,5*1,5*2</t>
  </si>
  <si>
    <t>131301119R00</t>
  </si>
  <si>
    <t xml:space="preserve">Hloubení nezapažených jam a zářezů příplatek za lepivost, v hornině 4,  </t>
  </si>
  <si>
    <t>Odkaz na mn. položky pořadí 4 : 22,40000</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</si>
  <si>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</si>
  <si>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</si>
  <si>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</si>
  <si>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0,43*0,6*14,27</t>
  </si>
  <si>
    <t>1,1*0,6*14,27</t>
  </si>
  <si>
    <t>0,675*0,6*10,3</t>
  </si>
  <si>
    <t>0,83*0,6*10,3</t>
  </si>
  <si>
    <t>0,85*0,6*(2*2+1)+0,85*0,4*1</t>
  </si>
  <si>
    <t>0,83*0,55*10,3</t>
  </si>
  <si>
    <t>0,8*0,55*2,05</t>
  </si>
  <si>
    <t>0,6*0,55*4,76</t>
  </si>
  <si>
    <t>0,5*0,6*1,3</t>
  </si>
  <si>
    <t>0,5*0,7*5</t>
  </si>
  <si>
    <t>pro kanalizaci : 0,3*0,8*(1,8+1+9,7+2*3+1,5+3,9+0,6)</t>
  </si>
  <si>
    <t>opěrná zídka : 0,3*0,8*(14+10+2,9)</t>
  </si>
  <si>
    <t>132301119R00</t>
  </si>
  <si>
    <t xml:space="preserve">Hloubení rýh šířky do 60 cm příplatek za lepivost, v hornině 4,  </t>
  </si>
  <si>
    <t>Odkaz na mn. položky pořadí 6 : 46,94151</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</si>
  <si>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</si>
  <si>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</si>
  <si>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</si>
  <si>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 0,75*0,8*10,47</t>
  </si>
  <si>
    <t>132301219R00</t>
  </si>
  <si>
    <t xml:space="preserve">Hloubení rýh šířky přes 60 do 200 cm příplatek za lepivost, v hornině 4,  </t>
  </si>
  <si>
    <t>Odkaz na mn. položky pořadí 8 : 6,28200</t>
  </si>
  <si>
    <t>151101201R00</t>
  </si>
  <si>
    <t>Zřízení pažení stěn výkopu bez rozepření, vzepření příložné, hloubky do 4 m</t>
  </si>
  <si>
    <t>m2</t>
  </si>
  <si>
    <t>vsaky : (2*2+1*2*3,5)*2</t>
  </si>
  <si>
    <t>ČS : 1*4*3</t>
  </si>
  <si>
    <t>VŠ : 1,5*4*2</t>
  </si>
  <si>
    <t>151101211R00</t>
  </si>
  <si>
    <t>Odstranění pažení stěn výkopu příložné, hloubky do 4 m</t>
  </si>
  <si>
    <t>s uložením pažin na vzdálenost do 3 m od okraje výkopu,</t>
  </si>
  <si>
    <t>Odkaz na mn. položky pořadí 10 : 46,00000</t>
  </si>
  <si>
    <t>151101301R00</t>
  </si>
  <si>
    <t>Zřízení rozepření zapažených stěn výkopů při roubení příložném, hloubky do 4 m</t>
  </si>
  <si>
    <t>s potřebným přepažováním,</t>
  </si>
  <si>
    <t>151101311R00</t>
  </si>
  <si>
    <t>Odstranění rozepření stěn výkopů při roubení příložném, hloubky do 4 m</t>
  </si>
  <si>
    <t>s uložením materiálu na vzdálenost do 3 m od okraje výkopu,</t>
  </si>
  <si>
    <t>Odkaz na mn. položky pořadí 12 : 21,50000</t>
  </si>
  <si>
    <t>162701105R00</t>
  </si>
  <si>
    <t>Vodorovné přemístění výkopku z horniny 1 až 4, na vzdálenost přes 9 000  do 10 000 m</t>
  </si>
  <si>
    <t>po suchu, bez naložení výkopku, avšak se složením bez rozhrnutí, zpáteční cesta vozidla.</t>
  </si>
  <si>
    <t>ornice : 60,32</t>
  </si>
  <si>
    <t>95,55+22,4+46,94</t>
  </si>
  <si>
    <t>obsypy : -3,02</t>
  </si>
  <si>
    <t>162701109R00</t>
  </si>
  <si>
    <t>Vodorovné přemístění výkopku příplatek k ceně za každých dalších i započatých 1 000 m přes 10 000 m  z horniny 1 až 4</t>
  </si>
  <si>
    <t>Začátek provozního součtu</t>
  </si>
  <si>
    <t xml:space="preserve">  95,55+22,4+46,94</t>
  </si>
  <si>
    <t xml:space="preserve">  obsypy : -3,02</t>
  </si>
  <si>
    <t>Konec provozního součtu</t>
  </si>
  <si>
    <t>161,87*25</t>
  </si>
  <si>
    <t>171201101R00</t>
  </si>
  <si>
    <t>Uložení sypaniny do násypů nezhutněných</t>
  </si>
  <si>
    <t>Odkaz na mn. položky pořadí 14 : 222,19000</t>
  </si>
  <si>
    <t>174101101R00</t>
  </si>
  <si>
    <t>Zásyp sypaninou se zhutněním jam, šachet, rýh nebo kolem objektů v těchto vykopávkách</t>
  </si>
  <si>
    <t>z jakékoliv horniny s uložením výkopku po vrstvách,</t>
  </si>
  <si>
    <t>174101102R00</t>
  </si>
  <si>
    <t>Zásyp sypaninou se zhutněním v uzavřených prostorách s urovnáním povrchu zásypu s ručním zhutněním</t>
  </si>
  <si>
    <t>pod podkladní desku : 0,45*8/2*14,27</t>
  </si>
  <si>
    <t>obsyp BD základů : 0,25*0,15*(2,35+10,75)</t>
  </si>
  <si>
    <t>0,25*0,15*(7*4+2,3*2)</t>
  </si>
  <si>
    <t>0,15*0,15*10,7*2</t>
  </si>
  <si>
    <t>podlaha věže : 0,5*1*1+0,4*1,2*1,2</t>
  </si>
  <si>
    <t>pod schodiště  : 2,9*1,6/2*0,825</t>
  </si>
  <si>
    <t>pro kanalizaci : 0,3*0,4*(1,8+1+9,7+2*3+1,5+3,9+0,6)</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</si>
  <si>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</si>
  <si>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</si>
  <si>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</si>
  <si>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pro kanalizaci : 0,3*0,3*(1,8+1+9,7+2*3+1,5+3,9+0,6)</t>
  </si>
  <si>
    <t>175101201R00</t>
  </si>
  <si>
    <t>Obsyp objektů bez prohození sypaniny</t>
  </si>
  <si>
    <t>sypaninou z vhodných hornin tř. 1 - 4 nebo materiálem, uloženým ve vzdálenosti do 30 m od vnějšího kraje objektu, pro jakoukoliv míru zhutnění,</t>
  </si>
  <si>
    <t>ČS : 1*1*3-3,14*0,4*0,4*2,5</t>
  </si>
  <si>
    <t>VŠ : 1,5*1,5*2-3,14*0,8*0,8*1,6</t>
  </si>
  <si>
    <t>181201101R00</t>
  </si>
  <si>
    <t>Úprava pláně v násypech v hornině 1 až 4, bez zhutnění</t>
  </si>
  <si>
    <t>vyrovnání výškových rozdílů, plochy vodorovné a plochy do sklonu 1 : 5,</t>
  </si>
  <si>
    <t>objekt : 167,11</t>
  </si>
  <si>
    <t>zpevněné plochy : 210</t>
  </si>
  <si>
    <t>182001111R00</t>
  </si>
  <si>
    <t>Plošná úprava terénu při nerovnostech terénu přes 50 do 100 mm, v rovině nebo na svahu do 1:5</t>
  </si>
  <si>
    <t>823-1</t>
  </si>
  <si>
    <t>s urovnáním povrchu, bez doplnění ornice, v hornině 1 až 4,</t>
  </si>
  <si>
    <t>762-167-210</t>
  </si>
  <si>
    <t>199000002R00</t>
  </si>
  <si>
    <t>Poplatky za skládku horniny 1- 4, skupina 17 05 04 z Katalogu odpadů</t>
  </si>
  <si>
    <t>446,56*1,8</t>
  </si>
  <si>
    <t>180400020RA0</t>
  </si>
  <si>
    <t>Založení trávníku s dodáním osiva parkového, v rovině</t>
  </si>
  <si>
    <t>AP-HSV</t>
  </si>
  <si>
    <t>Součtová</t>
  </si>
  <si>
    <t>Agregovaná položka</t>
  </si>
  <si>
    <t>POL2_1</t>
  </si>
  <si>
    <t>58337330R</t>
  </si>
  <si>
    <t>štěrkopísek frakce 0,0 až 22,0 mm; třída A</t>
  </si>
  <si>
    <t>t</t>
  </si>
  <si>
    <t>SPCM</t>
  </si>
  <si>
    <t>RTS 22/ I</t>
  </si>
  <si>
    <t>Specifikace</t>
  </si>
  <si>
    <t>POL3_1</t>
  </si>
  <si>
    <t>pro kanalizaci : 0,3*(0,3+0,4)*(1,8+1+9,7+2*3+1,5+3,9+0,6)*1,9</t>
  </si>
  <si>
    <t>583418004R</t>
  </si>
  <si>
    <t>kamenivo přírodní drcené frakce 16,0 až 32,0 mm; třída B</t>
  </si>
  <si>
    <t>zásyp pod deskou : 27,88*1,9</t>
  </si>
  <si>
    <t>podlaha věže : (0,5*1*1+0,4*1,2*1,2)*1,9</t>
  </si>
  <si>
    <t>pod schodiště  : 1,914*1,9</t>
  </si>
  <si>
    <t>vsaky : 2*1*3*2*1,9</t>
  </si>
  <si>
    <t>213151121R00</t>
  </si>
  <si>
    <t>Montáž vsakovacích nádrží položení geotextílie</t>
  </si>
  <si>
    <t>827-1</t>
  </si>
  <si>
    <t>vsaky : ((2*2+1*2)*3,5+1*2*2)*2</t>
  </si>
  <si>
    <t>274272130R00</t>
  </si>
  <si>
    <t>Zdivo základové z bednicích tvárnic tloušťky 250 mm, výplň betonem C 8/10</t>
  </si>
  <si>
    <t>801-1</t>
  </si>
  <si>
    <t>s výplní betonem, bez výztuže,</t>
  </si>
  <si>
    <t>0,25*(10,6+2,35+5,15)</t>
  </si>
  <si>
    <t>274272140R00</t>
  </si>
  <si>
    <t>Zdivo základové z bednicích tvárnic tloušťky 300 mm, výplň betonem C 8/10</t>
  </si>
  <si>
    <t>0,25*(13,9*2+10,6*2+10,75+1,95*2+1,2+5)</t>
  </si>
  <si>
    <t>274313511R00</t>
  </si>
  <si>
    <t>Beton základových pasů prostý třídy C 12/15</t>
  </si>
  <si>
    <t>0,5*0,6*14,27</t>
  </si>
  <si>
    <t>0,5*0,6*10,3</t>
  </si>
  <si>
    <t>0,5*0,6*(2*2+1)+0,85*0,4*1</t>
  </si>
  <si>
    <t>0,5*0,55*10,3</t>
  </si>
  <si>
    <t>0,5*0,55*2,05</t>
  </si>
  <si>
    <t>0,5*0,55*4,76</t>
  </si>
  <si>
    <t>0,75*0,6*1,3</t>
  </si>
  <si>
    <t>0,5*0,8*10,47</t>
  </si>
  <si>
    <t>dobet. u věže : 0,25*0,55*1,2</t>
  </si>
  <si>
    <t>274313621R00</t>
  </si>
  <si>
    <t>Beton základových pasů prostý třídy C 20/25</t>
  </si>
  <si>
    <t>274351215R00</t>
  </si>
  <si>
    <t>Bednění stěn základových pasů zřízení</t>
  </si>
  <si>
    <t>svislé nebo šikmé (odkloněné), půdorysně přímé nebo zalomené, stěn základových pasů ve volných nebo zapažených jámách, rýhách, šachtách, včetně případných vzpěr,</t>
  </si>
  <si>
    <t>0,2*(14,27*2)</t>
  </si>
  <si>
    <t>0,2*(1,2*2+0,6)</t>
  </si>
  <si>
    <t>0,15*(3,5*8)</t>
  </si>
  <si>
    <t>0,2*2,5*2</t>
  </si>
  <si>
    <t>274351216R00</t>
  </si>
  <si>
    <t>Bednění stěn základových pasů odstranění</t>
  </si>
  <si>
    <t>274353122R00</t>
  </si>
  <si>
    <t>Bednění kotevních otvorů a prostupů v základových pasech o průřezu přes 0,02 do 0,05 m2, hloubky přes 0,5 do 1,00 m</t>
  </si>
  <si>
    <t>kus</t>
  </si>
  <si>
    <t>801-5</t>
  </si>
  <si>
    <t>včetně polohového zajištění a odbednění, popřípadě ztraceného bednění z pletiva a podobně.</t>
  </si>
  <si>
    <t>6</t>
  </si>
  <si>
    <t>274353131R00</t>
  </si>
  <si>
    <t>Bednění kotevních otvorů a prostupů v základových pasech o průřezu přes 0,05 do 0,10 m2, hloubky do 1,00 m</t>
  </si>
  <si>
    <t>POL1_0</t>
  </si>
  <si>
    <t>7</t>
  </si>
  <si>
    <t>67390505R</t>
  </si>
  <si>
    <t>geotextilie PP; funkce drenážní, separační, ochranná, filtrační; plošná hmotnost 500 g/m2; tl. při 20 kPa 3,80 mm; tl. při 2 kPa 4,70 mm</t>
  </si>
  <si>
    <t>POL3_</t>
  </si>
  <si>
    <t>Odkaz na mn. položky pořadí 27 : 50,00000*1,2</t>
  </si>
  <si>
    <t>311237413R00</t>
  </si>
  <si>
    <t xml:space="preserve">Zdivo nosné z cihel a tvarovek pálených tloušťky 175 mm,  , charakteristická pevnost v tlaku fk = 3,00 MPa, součinitel prostupu tepla U = 1,03 W/m2.K , hodnota pro zdivo bez omítky při vlhkosti 1%,  </t>
  </si>
  <si>
    <t>1.np : 2,5*1,9/2</t>
  </si>
  <si>
    <t>1,9*1</t>
  </si>
  <si>
    <t>2,6*1</t>
  </si>
  <si>
    <t>311237436R00</t>
  </si>
  <si>
    <t>Zdivo nosné z cihel a tvarovek pálených tloušťky 250 mm,  , charakteristická pevnost v tlaku fk = 5,10 MPa, součinitel prostupu tepla U = 0,92 W/m2.K,  , celoplošně lepené</t>
  </si>
  <si>
    <t>1.np : 4*(10,6+2,35+5,15)</t>
  </si>
  <si>
    <t>-(1*2,02*2+0,8*2,02)</t>
  </si>
  <si>
    <t>-3,95*1,08</t>
  </si>
  <si>
    <t>311237446R00</t>
  </si>
  <si>
    <t xml:space="preserve">Zdivo nosné z cihel a tvarovek pálených tloušťky 300 mm,  , charakteristická pevnost v tlaku fk = 5,15 MPa, součinitel prostupu tepla U = 0,52 W/m2.K, hodnota pro zdivo bez omítky při vlhkosti 1%,  </t>
  </si>
  <si>
    <t>1.np : 4*(13,97*2+10,6*2+3,25)</t>
  </si>
  <si>
    <t>-(1,75*0,9*7+1,1*0,9+0,9*0,9+1*1,6+1,1*2,5+3,7*3,6*2)</t>
  </si>
  <si>
    <t>-1*2,02</t>
  </si>
  <si>
    <t>2.np : 0,75*(13,97*2+10,6*2)</t>
  </si>
  <si>
    <t>11,2*4,85/2*2</t>
  </si>
  <si>
    <t>odpočet otvorů : -(1,05*1,6*4+0,9*0,9)</t>
  </si>
  <si>
    <t>314248115R00</t>
  </si>
  <si>
    <t>Komínové systémy z tvárnic z lehčeného betonu  komín třísložkový s tenkovrstvou keramickou vložkou a zadním odvětráním jednoprůduchový, DN 200 mm, sada základních prvků bez komínové hlavy a úpravy nadstřešní části, součtová výška 6 m</t>
  </si>
  <si>
    <t>317121072RT2</t>
  </si>
  <si>
    <t>Překlady z prefabrikovaných dílců betonových Překlady z betonových tvarovek U, včetně výplně betonem šířky 190 mm, délky 390 mm, štípaných, bez výztuže</t>
  </si>
  <si>
    <t>věž : 3*6</t>
  </si>
  <si>
    <t>317121102R00</t>
  </si>
  <si>
    <t>Osazení překladu světlost otvoru do 180 cm</t>
  </si>
  <si>
    <t>317167121R00</t>
  </si>
  <si>
    <t>Překlady keramické montáž a dodávka nenosné, délky 1000 mm, šířky 115 mm, výšky 71 mm</t>
  </si>
  <si>
    <t>2.np : 7</t>
  </si>
  <si>
    <t>317167125R00</t>
  </si>
  <si>
    <t>Překlady keramické montáž a dodávka nenosné, délky 2000 mm, šířky 115 mm, výšky 71 mm</t>
  </si>
  <si>
    <t>2.np : 1</t>
  </si>
  <si>
    <t>317167212R00</t>
  </si>
  <si>
    <t>Překlady keramické montáž a dodávka nosné, délky 1500 mm, šířky 70 mm, výšky 238 mm</t>
  </si>
  <si>
    <t>2.np : 4</t>
  </si>
  <si>
    <t>317167213R00</t>
  </si>
  <si>
    <t>Překlady keramické montáž a dodávka nosné, délky 1750 mm, šířky 70 mm, výšky 238 mm</t>
  </si>
  <si>
    <t>a : 4</t>
  </si>
  <si>
    <t>b : 3*3</t>
  </si>
  <si>
    <t>317167218R00</t>
  </si>
  <si>
    <t>Překlady keramické montáž a dodávka nosné, délky 3000 mm, šířky 70 mm, výšky 238 mm</t>
  </si>
  <si>
    <t>2.np : 4*2</t>
  </si>
  <si>
    <t>317361015R00</t>
  </si>
  <si>
    <t>Výztuž říms zdí a valů z oceli 10 425 (BSt 500 S)</t>
  </si>
  <si>
    <t xml:space="preserve">věž : </t>
  </si>
  <si>
    <t>prokotvení s hl. objektem R-22 : 2,98*0,68*7*1,08/1000</t>
  </si>
  <si>
    <t>podle PD : (151+277,7+16)/1000*1,08</t>
  </si>
  <si>
    <t>317941123R00</t>
  </si>
  <si>
    <t>Osazení ocelových válcovaných nosníků na zdivu bez dodávky materiálu, výšky od 140 do 220 mm</t>
  </si>
  <si>
    <t>profilu I, nebo IE, nebo U, nebo UE, nebo L</t>
  </si>
  <si>
    <t>ve stropech I-260 : 41,9*5,46*4/1000</t>
  </si>
  <si>
    <t>317941123RT2</t>
  </si>
  <si>
    <t>Osazení ocelových válcovaných nosníků na zdivu včetně dodávky profilu I, výšky 140 mm</t>
  </si>
  <si>
    <t>věž : 14,3*1,6/1000*1,08</t>
  </si>
  <si>
    <t>317941123RT5</t>
  </si>
  <si>
    <t>Osazení ocelových válcovaných nosníků na zdivu včetně dodávky profilu I, výšky 200 mm</t>
  </si>
  <si>
    <t>1.np - překlad : 26,2*4,2*2*2/1000*1,08</t>
  </si>
  <si>
    <t>318261123RT1</t>
  </si>
  <si>
    <t>Ploty z betonových tvárnic s výztuží a betonovou zálivkou stříška, šířky 300 mm, hladká, přírodní</t>
  </si>
  <si>
    <t>m</t>
  </si>
  <si>
    <t>opěrná zídka : (14+10+2,9)*1,05</t>
  </si>
  <si>
    <t>327366111R00</t>
  </si>
  <si>
    <t>Výztuž ŽB konstrukcí opěrných zdí ocel 10 505, průměr do 12 mm</t>
  </si>
  <si>
    <t>832-1</t>
  </si>
  <si>
    <t>opěrná zídka, 90kg/m3 : 0,6*0,2*(14+10+2,9)*90/1000*1,08</t>
  </si>
  <si>
    <t>342263310RT2</t>
  </si>
  <si>
    <t>Úpravy, doplňkové práce a příplatky pro sádrokartonové a sádrovláknité příčky úpravy příček pro osazení zařizovacích předmět  úprava pro osazení umývadla</t>
  </si>
  <si>
    <t>RTS 14/ I</t>
  </si>
  <si>
    <t>342263320RT1</t>
  </si>
  <si>
    <t>Úpravy, doplňkové práce a příplatky pro sádrokartonové a sádrovláknité příčky úpravy příček pro osazení zařizovacích předmět  úprava pro osazení WC</t>
  </si>
  <si>
    <t>342263340RT3</t>
  </si>
  <si>
    <t>Úpravy, doplňkové práce a příplatky pro sádrokartonové a sádrovláknité příčky úpravy příček pro osazení zařizovacích předmět  úprava pro osazení pisoáru</t>
  </si>
  <si>
    <t>342247532R00</t>
  </si>
  <si>
    <t>Příčky z tvárnic pálených Příčky z tvárnic keramických pálených tloušťky 115 mm, z děrovaných příčkovek, P 10, zděných na tenkovrstvou maltu</t>
  </si>
  <si>
    <t>jednoduché nebo příčky zděné do svislé dřevěné, cihelné, betonové nebo ocelové konstrukce na jakoukoliv maltu vápenocementovou (MVC) nebo cementovou (MC),</t>
  </si>
  <si>
    <t>1.np : 4*2,35</t>
  </si>
  <si>
    <t>2,1*3,5</t>
  </si>
  <si>
    <t>-0,7*2*2-1,5*1,2/2*2</t>
  </si>
  <si>
    <t>2.np : 3,1*(2,323+2+3,177+4,39+6,2+4*2+1,34+1,5*2)</t>
  </si>
  <si>
    <t>-2,8*2,1/2*2</t>
  </si>
  <si>
    <t>-(0,7*2*4+0,8*2*2+1,7*2,02)</t>
  </si>
  <si>
    <t>3,1*(5,1+0,74+2,57)-0,8*2</t>
  </si>
  <si>
    <t>346244382R00</t>
  </si>
  <si>
    <t>Plentování ocelových nosníků jednostranné výšky od 200 mm do 300 mm</t>
  </si>
  <si>
    <t>jakýmikoliv cihlami,</t>
  </si>
  <si>
    <t>1.np : 0,2*4,2*2*2</t>
  </si>
  <si>
    <t>346255151RT1</t>
  </si>
  <si>
    <t>Obklad konstrukcí z betonových tvarovek tloušťky 90 mm, tvarovka betonová štípaná 390x90x150 mm</t>
  </si>
  <si>
    <t>s případným řezáním desek, s pomocným lešením výšky do 1,9 m a pro zatížení do 1,5 kPa,</t>
  </si>
  <si>
    <t>vč. spárování</t>
  </si>
  <si>
    <t>POP</t>
  </si>
  <si>
    <t>nároží : 0,4*2*5*4</t>
  </si>
  <si>
    <t>sokl : 1,15*(13,97+11,22*2+11,11+1,06)</t>
  </si>
  <si>
    <t>-0,6*(3,7*2+1,1)</t>
  </si>
  <si>
    <t>347015133R00</t>
  </si>
  <si>
    <t xml:space="preserve">Předstěny opláštěné sádrokartonovými deskami předsazené stěny volně stojící s minerální izolací tl. 40 mm 1x ocelová konstrukce CW 100, tloušťka stěny 115 mm, tloušťka desky 12,5, impregnovaná, tl. izolace 40 mm,  </t>
  </si>
  <si>
    <t>2.np : 1,5*4</t>
  </si>
  <si>
    <t>342266111RU9</t>
  </si>
  <si>
    <t>Předstěny opláštěné sádrokartonovými deskami obklad stěn sádrokartonem na ocelovou konstrukci z profilů CW 50 tloušťka desky 12, 5 mm, impregnovaná, bez izolace</t>
  </si>
  <si>
    <t>předstěna zavěš. výlevky  : 0,9*1,8+0,9*0,15</t>
  </si>
  <si>
    <t>348922221R00</t>
  </si>
  <si>
    <t>Zdivo plotové z betonových tvarovek tloušťky 200 mm jednostranně štípaných, přírodních</t>
  </si>
  <si>
    <t>kladení tvárnic na speciální maltu, spárování současně při zdění, zvýšené nároky na udržení čistoty zdiva</t>
  </si>
  <si>
    <t>věž : 12,25*(1,8*2+1,4*2)</t>
  </si>
  <si>
    <t>-(1*1*5+1*2,4)</t>
  </si>
  <si>
    <t>opěrná zídka : 0,6*(14+10+2,9)</t>
  </si>
  <si>
    <t>389361001RT1</t>
  </si>
  <si>
    <t>Doplňující výztuž prefabrikovaných konstrukcí z oceli BSt 500 S</t>
  </si>
  <si>
    <t>801-2</t>
  </si>
  <si>
    <t>podle PD : 0,888*(11+99)/1000*1,08</t>
  </si>
  <si>
    <t>1,028*(11+33)/1000*1,08</t>
  </si>
  <si>
    <t>389381001RT3</t>
  </si>
  <si>
    <t>Dobetonování prefabrikovaných konstrukcí betonem třídy C 25/30</t>
  </si>
  <si>
    <t>se zřízením a odstraněním bednění</t>
  </si>
  <si>
    <t>vybetonování spár panelů : 0,2*0,05*(10,9*6+2,65)</t>
  </si>
  <si>
    <t>dobetonávky v úrovni panelů : 0,2*0,22*(11,22+4,3+2,9*2)</t>
  </si>
  <si>
    <t>0,2*0,07*(10,7+10,7+2,6+3,8)</t>
  </si>
  <si>
    <t>střed. zdi : 0,2*0,25*(4,25+2,6)</t>
  </si>
  <si>
    <t>0,2*0,1*(2,6+3,8)</t>
  </si>
  <si>
    <t>mezistrop-boky : 0,09*(0,105*5,2*2+0,3*3,5+0,25*3,5)</t>
  </si>
  <si>
    <t>342265112RT5</t>
  </si>
  <si>
    <t>Úprava podkroví sádrokartonem na plochách svislých na ocelový rošt 1x deska, standard, bez izolace</t>
  </si>
  <si>
    <t>deskami ze sádrokartonu tl. 12,5 mm, s vloženou tepelnou izolací a parotěsnou zábranou,</t>
  </si>
  <si>
    <t>0,3*(8,875+7,67+5,6)</t>
  </si>
  <si>
    <t>342265122RT5</t>
  </si>
  <si>
    <t>Úprava podkroví sádrokartonem na plochách šikmých na ocelový rošt 1x deska, tloušťky 12,5 mm, standard, bez izolace</t>
  </si>
  <si>
    <t>3,6*13,37*2</t>
  </si>
  <si>
    <t>342265132RT5</t>
  </si>
  <si>
    <t>Úprava podkroví sádrokartonem na plochách vodorovných na ocelový rošt 1x deska, tloušťky 12,5 mm, standard, bez izolace</t>
  </si>
  <si>
    <t>deskami ze sádrokartonu tl. 12,5 mm, s případně vloženou tepelnou izolací a parotěsnou zábranou,</t>
  </si>
  <si>
    <t>5,2*13,37</t>
  </si>
  <si>
    <t>342265193R00</t>
  </si>
  <si>
    <t>Příplatky k úpravě podkroví sádrokartonem za otvor v podhledu podkroví pl. 1,00 m2</t>
  </si>
  <si>
    <t>342267112RT4</t>
  </si>
  <si>
    <t>Obklady konstrukcí sádrokartonovými deskami obklady dřevěných konstrukcí  obklad sloupů a trámů do 500 x500 mm  1x opláštění, třístranný, deska protipožární impregnovaná tloušťky 12,5 mm</t>
  </si>
  <si>
    <t>zakrytování VZT, 2.np : 2,1+0,5</t>
  </si>
  <si>
    <t>314248137RWV1</t>
  </si>
  <si>
    <t>Plášť komínu UNI ADVANCED jednoprůduchového, v. 300 mm, DN 200 mm - omítková struktura</t>
  </si>
  <si>
    <t>Vlastní</t>
  </si>
  <si>
    <t>332381321RV</t>
  </si>
  <si>
    <t>Sloupy železobetonové z trub ocelových 200 - 250 mm, vč. trubky 200/8mm, výplň betonem C20/25</t>
  </si>
  <si>
    <t>3,75</t>
  </si>
  <si>
    <t>342265998V1</t>
  </si>
  <si>
    <t>Příplatek za použití krokv. nástavců šikm. podhled, pro tl. izolace 160mm</t>
  </si>
  <si>
    <t>Kalkul</t>
  </si>
  <si>
    <t>34625515V1</t>
  </si>
  <si>
    <t>Kotvení štípaných obkl. tvarovek nerez kotvami, nerez. kotvy 60x40x40mm+M-8, dod.+mont</t>
  </si>
  <si>
    <t xml:space="preserve">nároží- do každé 4. řady : </t>
  </si>
  <si>
    <t xml:space="preserve">sokl - ve 2 řadách : </t>
  </si>
  <si>
    <t xml:space="preserve">- dle PD : 200 </t>
  </si>
  <si>
    <t>389381118U00</t>
  </si>
  <si>
    <t>Beton C25/30+bednění spáry rám kce</t>
  </si>
  <si>
    <t>0,2*0,2*11+0,31*0,2*11+0,187*0,16*2,65+2,3*0,16*2,65</t>
  </si>
  <si>
    <t>13480930</t>
  </si>
  <si>
    <t>Tyč ocelová válcovaná za tepla průřez: I; značka: S235JR (1.0038); h = 260 mm; b = 113 mm; s = 9,4 mm; t = 14,1 mm</t>
  </si>
  <si>
    <t>T</t>
  </si>
  <si>
    <t>ve stropech I-260 : 41,9*5,46*4/1000*1,08</t>
  </si>
  <si>
    <t>59321228.AR</t>
  </si>
  <si>
    <t>Překlad prefabrikovaný betonový jednoduchý; vylehčený dutinou; délka = 1 490 mm; šířka = 140 mm; výška = 240 mm</t>
  </si>
  <si>
    <t>411121254R00</t>
  </si>
  <si>
    <t>Osazování stropních desek š. do 60, dl. do 330 cm</t>
  </si>
  <si>
    <t>18</t>
  </si>
  <si>
    <t>411133901R00</t>
  </si>
  <si>
    <t>Montáž stropních panelů z předpjatého betonu hladkých, hmotnosti do 1,5 t, ve výšce do 18 m</t>
  </si>
  <si>
    <t>bez závěsných háků</t>
  </si>
  <si>
    <t>12+2+2+2+5</t>
  </si>
  <si>
    <t>413232221R00</t>
  </si>
  <si>
    <t>Zazdívka zhlaví jakýmikoliv cihlami pálenými válcovaných nosníků výšky přes 150 do 300 mm</t>
  </si>
  <si>
    <t>801-4</t>
  </si>
  <si>
    <t>1.np : 2*4</t>
  </si>
  <si>
    <t>413321414R00</t>
  </si>
  <si>
    <t>Beton nosníků železový třídy C 25/30</t>
  </si>
  <si>
    <t>včetně stěnových, nosníků jeřábových drah, volných trámů, průvlaků, rámových příčlí, ztužidel, konzol, vodorovných táhel a podobných tyčových konstrukcí,</t>
  </si>
  <si>
    <t>průvlak 1.np : 0,3*0,25*7,5</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</si>
  <si>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</si>
  <si>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</si>
  <si>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</si>
  <si>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(0,25*2+0,3)*7,5</t>
  </si>
  <si>
    <t>413351108R00</t>
  </si>
  <si>
    <t>Bednění nosníků odstranění</t>
  </si>
  <si>
    <t>413351211R00</t>
  </si>
  <si>
    <t>Podpěrná konstrukce bednění nosníků do 5 kPa, zřízení</t>
  </si>
  <si>
    <t>a jiných tyčových konstrukcí výšky do 4 m a se zesílením dna bednění, na plochu půdorysu</t>
  </si>
  <si>
    <t>průvlak : 0,3*7,5</t>
  </si>
  <si>
    <t>překlady oken : 0,3*(1,75*7+1,1*2+0,9+1)</t>
  </si>
  <si>
    <t>věž překlady : 0,2*1*6</t>
  </si>
  <si>
    <t>413351212R00</t>
  </si>
  <si>
    <t>Podpěrná konstrukce bednění nosníků do 5 kPa, odstranění</t>
  </si>
  <si>
    <t>413361721R00</t>
  </si>
  <si>
    <t>Výztuž nosníků z betonářské oceli BSt 500 S</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</si>
  <si>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</si>
  <si>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průvlak : (35,6+180)/1000*1,08</t>
  </si>
  <si>
    <t>413941123RU3</t>
  </si>
  <si>
    <t>Osazení ocelových válcovaných nosníků ve stropech profil U, 160 mm</t>
  </si>
  <si>
    <t>I , IE, U , UE nebo L</t>
  </si>
  <si>
    <t>schodiště  : 18,8*(2,9*2+2,1*2+1,1*2+0,8*2)/1000*1,08</t>
  </si>
  <si>
    <t>417237111R00</t>
  </si>
  <si>
    <t>Obezdění ztužujícího věnce pálenou věncovkou  výšky 190 mm</t>
  </si>
  <si>
    <t>s vložením tepelné izolace z pěnového polystyrenu tl. 100 mm a zajištěním polohy izolace maltou</t>
  </si>
  <si>
    <t>pod pozednicí : 11,22*2+13,97*2</t>
  </si>
  <si>
    <t>417237112R00</t>
  </si>
  <si>
    <t>Obezdění ztužujícího věnce pálenou věncovkou  výšky 210 mm</t>
  </si>
  <si>
    <t>13,97*2+11,22*2</t>
  </si>
  <si>
    <t>417237114R00</t>
  </si>
  <si>
    <t>Obezdění ztužujícího věnce pálenou věncovkou  výšky 250 mm</t>
  </si>
  <si>
    <t>417321313R00</t>
  </si>
  <si>
    <t>Železobeton ztužujících pásů a věnců třídy C 16/20</t>
  </si>
  <si>
    <t>nad 1.NP-obvodové zdi : 0,22*0,25*(13,97*2+10,6*2)</t>
  </si>
  <si>
    <t>středové zdi : 0,3*0,25*3,25</t>
  </si>
  <si>
    <t>0,25*0,25*(5,15+10,6+2,35)</t>
  </si>
  <si>
    <t>pod pozednicí : 0,22*0,2*(13,97*2+10,6*2)</t>
  </si>
  <si>
    <t>ve štítech pod vaznice : 0,3*0,2*6*2</t>
  </si>
  <si>
    <t>417351115R00</t>
  </si>
  <si>
    <t>Bednění bočnic ztužujících pásů a věnců včetně vzpěr zřízení</t>
  </si>
  <si>
    <t>1.np-pod panely : 0,25*(13,3*2+10,55*2+5,15*2+3*2+10,55*2+2,35*2)</t>
  </si>
  <si>
    <t>0,3*(1,1+1,75*7+1,1+0,9+1+3,7*2)</t>
  </si>
  <si>
    <t>v úrovni panelů : 0,2*(4+2,4+4)</t>
  </si>
  <si>
    <t>mezistrop-boky : 0,09*(3,5*2+5,75*2)</t>
  </si>
  <si>
    <t>pod pozednicí : 0,2*(10,6*2+13,4*2)</t>
  </si>
  <si>
    <t>ve štítech pod vaznice : 0,2*6*2*2</t>
  </si>
  <si>
    <t>417351116R00</t>
  </si>
  <si>
    <t>Bednění bočnic ztužujících pásů a věnců včetně vzpěr odstranění</t>
  </si>
  <si>
    <t>47,72</t>
  </si>
  <si>
    <t>417361821R00</t>
  </si>
  <si>
    <t>Výztuž ztužujících pásů a věnců z betonářské oceli 10 505(R)</t>
  </si>
  <si>
    <t>Včetně distančních prvků.</t>
  </si>
  <si>
    <t>podle PD : 119/1000*1,08</t>
  </si>
  <si>
    <t>0,888*(12+12+55+138+43+88+111+12+12+24+44)/1000*1,08</t>
  </si>
  <si>
    <t>1,208*(16+40+50)/1000*1,08</t>
  </si>
  <si>
    <t>430321314R00</t>
  </si>
  <si>
    <t>Beton schodišťových konstrukcí (stupňů, schodnic, ramen, podest s nosníky) železový třídy C 20/25</t>
  </si>
  <si>
    <t>v místě násypu : 0,1*1*3,6</t>
  </si>
  <si>
    <t>v místě Hurdis  : 0,11*1*(2,7+1+1,1+0,6)</t>
  </si>
  <si>
    <t>podesta : (0,36-0,19)*1*1</t>
  </si>
  <si>
    <t>(0,36-0,19)*1*0,6</t>
  </si>
  <si>
    <t>430361921RT2</t>
  </si>
  <si>
    <t>Výztuž schodišťových konstrukcí  (stupňů, schodnic, ramen, podest s nosníky) ze svařovaných sítí průměr drátu 5 mm, velikost oka 100/100 mm</t>
  </si>
  <si>
    <t>3,113*(1*6,5+1+1,1+0,6)/1000*1,08</t>
  </si>
  <si>
    <t>434311115R00</t>
  </si>
  <si>
    <t>Stupně dusané z betonu třídy C 20/25</t>
  </si>
  <si>
    <t>na terén nebo na desku z betonu prostého nebo prokládaného kamenem, bez potěru, se zahlazením povrchu,</t>
  </si>
  <si>
    <t>1*24</t>
  </si>
  <si>
    <t>434351141R00</t>
  </si>
  <si>
    <t>Bednění stupňů betonovaných na podstupňové desce nebo na terénu přímočarých zřízení</t>
  </si>
  <si>
    <t>1*(0,73+0,26)*24</t>
  </si>
  <si>
    <t>434351142R00</t>
  </si>
  <si>
    <t>Bednění stupňů betonovaných na podstupňové desce nebo na terénu přímočarých odstranění</t>
  </si>
  <si>
    <t>451573111R00</t>
  </si>
  <si>
    <t>Lože pod potrubí, stoky a drobné objekty z písku a štěrkopísku  do 65 mm</t>
  </si>
  <si>
    <t>v otevřeném výkopu,</t>
  </si>
  <si>
    <t>pro kanalizaci : 0,3*0,1*(1,8+1+9,7+2*3+1,5+3,9+0,6)</t>
  </si>
  <si>
    <t>452311141R00</t>
  </si>
  <si>
    <t>Podkladní a zajišťovací konstrukce z betonu desky pod potrubí, stoky a drobné objekty , z betonu prostého třídy C 16/20</t>
  </si>
  <si>
    <t>z cementu portlandského nebo struskoportlandského, v otevřeném výkopu,</t>
  </si>
  <si>
    <t>čerpací stanice : 0,15*1*1</t>
  </si>
  <si>
    <t>032861350R00</t>
  </si>
  <si>
    <t>Ulozeni desek hurdis na plocho</t>
  </si>
  <si>
    <t>RTS 12/ II</t>
  </si>
  <si>
    <t>schodiště  : 1*(2,8+1+1,1+0,8)</t>
  </si>
  <si>
    <t>43-100</t>
  </si>
  <si>
    <t>Dodávka a montáž zábradlí schodiště - nerez, parametry viz PD!</t>
  </si>
  <si>
    <t>43-101</t>
  </si>
  <si>
    <t>Dodávka a mont. nerez. madla schodiště</t>
  </si>
  <si>
    <t>6,5+1</t>
  </si>
  <si>
    <t>5934174403R</t>
  </si>
  <si>
    <t>deska stropní dutinová železobetonová; PZD; l = 329,0 cm; š = 29,0 cm; h = 9,0 cm; užitné zatížení 5,00 kN/m2</t>
  </si>
  <si>
    <t>59346755</t>
  </si>
  <si>
    <t>panel stropní železobetonový; vylehčený; předpjatý; PPD; délka 2,00 až 7,00 m; š = 119,0 cm; h = 16,0 cm; lana 5/9,3; stálé zatížení 1,5 kN/m</t>
  </si>
  <si>
    <t>2,65*5*1,05</t>
  </si>
  <si>
    <t>593467592</t>
  </si>
  <si>
    <t>panel stropní železobetonový; vylehčený; předpjatý; PPD; délka 2,00 až 8,50 m; š = 119,0 cm; h = 20,0 cm; lana 7/9,3 + 2/9,3; stálé zatížení 1,5 kN/m</t>
  </si>
  <si>
    <t>(5,46*12+5,46*2+5,46*2)*1,05</t>
  </si>
  <si>
    <t>593467593</t>
  </si>
  <si>
    <t>panel stropní železobetonový; vylehčený; předpjatý; PPD; délka 2,00 až 11,50 m; š = 119,0 cm; h = 20,0 cm; lana 7/12,5 + 2/9,3; stálé zatížení 1,5 kN/m</t>
  </si>
  <si>
    <t>5,46*2*1,05</t>
  </si>
  <si>
    <t>59643069</t>
  </si>
  <si>
    <t>vložka stropní keramická š = 250 mm; l = 980,0 mm; h = 80,0 mm</t>
  </si>
  <si>
    <t>schodiště  : 5,7/0,25*1,1</t>
  </si>
  <si>
    <t>564851113R00</t>
  </si>
  <si>
    <t>Podklad ze štěrkodrti s rozprostřením a zhutněním frakce 0-63 mm, tloušťka po zhutnění 170 mm</t>
  </si>
  <si>
    <t>822-1</t>
  </si>
  <si>
    <t>ASB : 165</t>
  </si>
  <si>
    <t>564861111R00</t>
  </si>
  <si>
    <t>Podklad ze štěrkodrti s rozprostřením a zhutněním frakce 0-63 mm, tloušťka po zhutnění 200 mm</t>
  </si>
  <si>
    <t>chodníky : 45</t>
  </si>
  <si>
    <t>565161211RT3</t>
  </si>
  <si>
    <t>Podklad z kameniva obaleného asfaltem ACP 16+ až ACP 22+, v pruhu šířky přes 3 m, třídy 1, tloušťka po zhutnění 80 mm</t>
  </si>
  <si>
    <t>s rozprostřením a zhutněním</t>
  </si>
  <si>
    <t>573211111R00</t>
  </si>
  <si>
    <t>Postřik živičný spojovací bez posypu kamenivem z asfaltu silničního, v množství od 0,5 do 0,7 kg/m2</t>
  </si>
  <si>
    <t>bez posypu kamenivem</t>
  </si>
  <si>
    <t>165*2</t>
  </si>
  <si>
    <t>577113124RT3</t>
  </si>
  <si>
    <t>Beton asfaltový z modifikovaného asfaltu v pruhu šířky přes 3 m, ACO 16 S , tloušťky 50 mm, plochy do 200 m2</t>
  </si>
  <si>
    <t>165</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</si>
  <si>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</si>
  <si>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</si>
  <si>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</si>
  <si>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596291111R00</t>
  </si>
  <si>
    <t>Řezání zámkové dlažby tloušťky 60 mm</t>
  </si>
  <si>
    <t>1,8*2+3</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</si>
  <si>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</si>
  <si>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</si>
  <si>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</si>
  <si>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okap. chodník : (12+11,2+1,8+2,4)</t>
  </si>
  <si>
    <t>900100002RA0</t>
  </si>
  <si>
    <t>Plot z drátěného pletiva poplastovaného, na ocelové sloupky, výšky 2 m, vrata, vrátka, ostnatý drát</t>
  </si>
  <si>
    <t>100 m</t>
  </si>
  <si>
    <t>POL2_</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</si>
  <si>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</si>
  <si>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(33,05+21,95+2,85+33,15)/100</t>
  </si>
  <si>
    <t>592453092R</t>
  </si>
  <si>
    <t>dlažba betonová dvouvrstvá; obdélník; dlaždice bez fazety; šedá; l = 200 mm; š = 100 mm; tl. 60,0 mm</t>
  </si>
  <si>
    <t>45*1,05</t>
  </si>
  <si>
    <t>59245340R</t>
  </si>
  <si>
    <t>Dlažba betonová typ: dvouvrstvý, s fazetou; tl. = 50,00 mm; délka = 400,0 mm; šířka = 400,0 mm; povrch: impregnace, hladký; zátěž: pochozí</t>
  </si>
  <si>
    <t>Odkaz na mn. položky pořadí 116 : 27,40000*1,05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</si>
  <si>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</si>
  <si>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</si>
  <si>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</si>
  <si>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3,6*3,65*2+1,75*0,9*7+1,1*0,9+0,9*0,9*2+1*1,6+1,05*1,6*4+1,1*2,5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</si>
  <si>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</si>
  <si>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</si>
  <si>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</si>
  <si>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96,6+15,5+5,2+3,5+2,2</t>
  </si>
  <si>
    <t>611472111R00</t>
  </si>
  <si>
    <t>Omítka stropu, míchané jádro, štuk ze suché směsi štuk ze suché směsy</t>
  </si>
  <si>
    <t>postřik a jádro míchané z písku, cementu a hydrátu, štuk z pytlované suché směsi</t>
  </si>
  <si>
    <t>schody : 5*1+1*1+0,6*1</t>
  </si>
  <si>
    <t>611481211RT2</t>
  </si>
  <si>
    <t>Vyztužení vnitřních omítek stropů sklotextilní síťovinou s dodávkou síťoviny a stěrkového tmelu</t>
  </si>
  <si>
    <t>s pomocným lešením o výšce podlahy do 1900 mm a pro zatížení do 1,5 kPa,</t>
  </si>
  <si>
    <t>612409991RT2</t>
  </si>
  <si>
    <t>Začištění omítek kolem oken, dveří a obkladů apod. s použitím suché maltové směsi</t>
  </si>
  <si>
    <t>ker. soklík : 140,752</t>
  </si>
  <si>
    <t>612425931R00</t>
  </si>
  <si>
    <t>Omítka vápenná vnitřního ostění omítkou štukovou</t>
  </si>
  <si>
    <t>okenního nebo dveřního, z pomocného pracovního lešení o výšce podlahy do 1900 mm a pro zatížení do 1,5 kPa,</t>
  </si>
  <si>
    <t>1.np : 0,25*(1,75+0,9*2)*7</t>
  </si>
  <si>
    <t>0,25*(1,1+2,5*2)</t>
  </si>
  <si>
    <t>0,25*(1+1,6*2)</t>
  </si>
  <si>
    <t>0,25*0,9*3</t>
  </si>
  <si>
    <t>0,25*(1,1+0,9*2)</t>
  </si>
  <si>
    <t>2.np : 0,25*(1,05+1,6*2)*4</t>
  </si>
  <si>
    <t>0,25*(0,9*3)</t>
  </si>
  <si>
    <t>bok schodiště : 8,5*0,6</t>
  </si>
  <si>
    <t>průvlak : (0,3+0,25*2)*7,5</t>
  </si>
  <si>
    <t>612472181R00</t>
  </si>
  <si>
    <t>Omítka stěn, míchané jádro, štuk ze suché směsi jádro míchané, štuk ze suché směsi</t>
  </si>
  <si>
    <t>příčky  : 95,41*2</t>
  </si>
  <si>
    <t>1.np : 4*(10,75*2+10,6*2)</t>
  </si>
  <si>
    <t>-(3,7*3,6*2+1,75*0,9*6+0,9*2*2)</t>
  </si>
  <si>
    <t>4*(3*2+5,1*2)</t>
  </si>
  <si>
    <t>-(1,75*0,9+0,9*2*2)</t>
  </si>
  <si>
    <t>4*(2,3*2+6,57*2)</t>
  </si>
  <si>
    <t>-(1*1,6+1,1*2,5+0,9*2*2+0,7*2)</t>
  </si>
  <si>
    <t>4*(2,2*2+2,35*2+1,5*2)</t>
  </si>
  <si>
    <t>-(0,9*0,9+1,1*0,9+0,7*2)</t>
  </si>
  <si>
    <t>2.np : 1,2*(7,67+5,55+8,88)</t>
  </si>
  <si>
    <t>1,2*(10,62+2,467+4+1,34+1,5)</t>
  </si>
  <si>
    <t>2,1*10,62*2-2,75*2,1/2*4</t>
  </si>
  <si>
    <t>-(0,9*0,9+1,05*1,6*4)</t>
  </si>
  <si>
    <t>24,47*2</t>
  </si>
  <si>
    <t>podesta : 0,35*(4+3+2,4)</t>
  </si>
  <si>
    <t>613473112R00</t>
  </si>
  <si>
    <t>Omítky vnitřní pilířů a sloupů ze suchých směsí štukové plstí hlazené</t>
  </si>
  <si>
    <t>s plochami rovnými, omítka vápenocementová, strojně nebo ručně nanášená, kompletní souvrství</t>
  </si>
  <si>
    <t>komín : 0,365*3*2,7</t>
  </si>
  <si>
    <t>615481111R00</t>
  </si>
  <si>
    <t>Potažení válcovaných nosníků rabicovým pletivem jakékoliv výšky nosníků</t>
  </si>
  <si>
    <t>s postřikem cementovou maltou (s dodáním hmot),</t>
  </si>
  <si>
    <t>překlad I-200 : (0,2*2+0,3)*4,2*2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</si>
  <si>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</si>
  <si>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</si>
  <si>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</si>
  <si>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3,6*3,65*2+1,75*0,9*7+1,1*0,9+0,9*0,9*2+1*1,6+1,05*1,6*4</t>
  </si>
  <si>
    <t>1,1*2,5</t>
  </si>
  <si>
    <t>622311520RV1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</si>
  <si>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</si>
  <si>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</si>
  <si>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pod štípané pásky : 0,3*2*5*4</t>
  </si>
  <si>
    <t>622311134RT6</t>
  </si>
  <si>
    <t>Zateplení fasády  , expandovaným polystyrénem, tloušťky 140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</si>
  <si>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</si>
  <si>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4,6*13,97</t>
  </si>
  <si>
    <t>4,6*(11,11+1,06)</t>
  </si>
  <si>
    <t>10,1*(11,22+0,14*2)*2+(11,22+0,14*2)*9,6/2*2</t>
  </si>
  <si>
    <t>-(1,1*2,5+1,75*0,9*7+3,7*3,6*2+1,1*0,9+0,9*0,9+1*1,6)</t>
  </si>
  <si>
    <t>-(1,05*1,6*4+0,9*0,9)</t>
  </si>
  <si>
    <t>v místě štíp. pásků : -12</t>
  </si>
  <si>
    <t>sokl : -31,33</t>
  </si>
  <si>
    <t>nika : -0,5*0,85</t>
  </si>
  <si>
    <t>622311134RV1</t>
  </si>
  <si>
    <t xml:space="preserve">Zateplení fasády  , expandovaným polystyrénem, tloušťky 140 mm, zakončené stěrkou s výztužnou tkaninou,  </t>
  </si>
  <si>
    <t>v místě věže : 1,8*5,5</t>
  </si>
  <si>
    <t>nad římsami : 0,8*(13,97+1,06+11,11)</t>
  </si>
  <si>
    <t>622311153RT6</t>
  </si>
  <si>
    <t>Zateplení ostění  , expandovaným polystyrénem, tloušťky 30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</si>
  <si>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</si>
  <si>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vodorv. římsa : (0,8+0,15)*(13,97+11,1+1)</t>
  </si>
  <si>
    <t>šikmá : (0,64+0,15)*8,2*2*2</t>
  </si>
  <si>
    <t>věž : (0,5+0,15)*2,9*4</t>
  </si>
  <si>
    <t>622311154RT6</t>
  </si>
  <si>
    <t>Zateplení ostění expandovaným polystyrénem, tloušťky 40 mm, kontaktní nátěr a silikátová omítka</t>
  </si>
  <si>
    <t>0,15*(1,1+2,5*2+(1,75+0,9*2)*7+1,1+0,9*2+0,9*3+1+1,6*2)</t>
  </si>
  <si>
    <t>0,35*(3,7+3,6*2)*2</t>
  </si>
  <si>
    <t>0,15*((1,05+1,6*2)*4+0,9*3)</t>
  </si>
  <si>
    <t>622311563R00</t>
  </si>
  <si>
    <t>Zateplení parapetu extrudovaným polystyrénem, tloušťky 30 mm</t>
  </si>
  <si>
    <t>nanesení lepicího tmelu na izolační desky, nalepení desek, natažení stěrky, vtlačení výztužné tkaniny a přehlazení stěrky. Včetně parapetních lišt.</t>
  </si>
  <si>
    <t>0,15*(1,75*7+1,1+0,9+1)</t>
  </si>
  <si>
    <t>0,15*(1,05*4+0,9)</t>
  </si>
  <si>
    <t>622391001R00</t>
  </si>
  <si>
    <t>Příplatek za montáž KZS na podhledu, bez dodávky materiálu</t>
  </si>
  <si>
    <t>Odkaz na mn. položky pořadí 133 : 58,21850</t>
  </si>
  <si>
    <t>622311014R00</t>
  </si>
  <si>
    <t>Profily zakládací hliníkový, pro izolaci tl. 140 mm</t>
  </si>
  <si>
    <t>622421491R00</t>
  </si>
  <si>
    <t>Doplňky zateplovacích systémů rohová lišta</t>
  </si>
  <si>
    <t>Kompletační prvky nad rámec obsahu položek zateplovacích systémů.</t>
  </si>
  <si>
    <t>(1,1+(1,75)*7+1,1+0,9+1)</t>
  </si>
  <si>
    <t>(3,7)*2</t>
  </si>
  <si>
    <t>((1,05)*4+0,9)</t>
  </si>
  <si>
    <t>622473187RT2</t>
  </si>
  <si>
    <t>Příplatek za okenní začišťovací lištu včetně dodávky</t>
  </si>
  <si>
    <t>(1,1+2,5*2+(1,75+0,9*2)*7+1,1+0,9*2+0,9*3+1+1,6*2)</t>
  </si>
  <si>
    <t>(3,7+3,6*2)*2</t>
  </si>
  <si>
    <t>((1,05+1,6*2)*4+0,9*3)</t>
  </si>
  <si>
    <t>622311554RTV1</t>
  </si>
  <si>
    <t>Zateplovací systém Baumit, ostění, XPS tl. 50 mm, s omítkou silikat Top, lepidlo ProContact</t>
  </si>
  <si>
    <t>nika pro sošku : 0,5*0,85</t>
  </si>
  <si>
    <t>(0,5*2+0,85*2)*0,25</t>
  </si>
  <si>
    <t>631312611R00</t>
  </si>
  <si>
    <t xml:space="preserve">Mazanina z betonu prostého tl. přes 50 do 80 mm třídy C 16/20,  </t>
  </si>
  <si>
    <t>(z kameniva) hlazená dřevěným hladítkem</t>
  </si>
  <si>
    <t>m.č.201 upravena oproti PD na 4,3! : 0,058*(4,3+17,8+92,7+2,7+4,3+4,7)</t>
  </si>
  <si>
    <t>pod zásyp pod schodiště  : 0,05*0,825*3,17</t>
  </si>
  <si>
    <t>631315611R00</t>
  </si>
  <si>
    <t xml:space="preserve">Mazanina z betonu prostého tl. přes 120 do 240 mm třídy C 16/20 ,  </t>
  </si>
  <si>
    <t>podkladní  : 0,15*13,95*11,2</t>
  </si>
  <si>
    <t>1.NP-S2 : 0,138*(15,5+8,9+2,9+5,2+3,5)</t>
  </si>
  <si>
    <t>631319155R00</t>
  </si>
  <si>
    <t>Příplatek za přehlazení povrchu tloušťka mazaniny od 120 mm do 240 mm</t>
  </si>
  <si>
    <t>betonové mazaniny min. B 10 ocelovým hladítkem</t>
  </si>
  <si>
    <t>0,15*1,9*1,8</t>
  </si>
  <si>
    <t>631313611RT4</t>
  </si>
  <si>
    <t>Mazanina z betonu vyztuženého tl. přes 80 do 120 mm třídy C 16/20 , s rozptýlenou výztuží z ocelových vláken, v množství 30 kg / m3</t>
  </si>
  <si>
    <t>hlazená dřevěným hladítkem, s vytvořením dilatačních spár v mazanině uložením dočasného dilatačního profilu, s odstraněním dočasného profilu. Bez zaplnění spáry trvalým materiálem (634 60).</t>
  </si>
  <si>
    <t>1.np -S1 : 0,12*96,6</t>
  </si>
  <si>
    <t>631351101R00</t>
  </si>
  <si>
    <t>Bednění stěn, rýh a otvorů v podlahách zřízení</t>
  </si>
  <si>
    <t xml:space="preserve">obvod podkaldní desky : </t>
  </si>
  <si>
    <t>0,15*(13,95*2+11,2*2)</t>
  </si>
  <si>
    <t>0,15*(1,9*2)</t>
  </si>
  <si>
    <t>631351102R00</t>
  </si>
  <si>
    <t>Bednění stěn, rýh a otvorů v podlahách odstranění</t>
  </si>
  <si>
    <t>631361921RT2</t>
  </si>
  <si>
    <t>Výztuž mazanin z betonů a z lehkých betonů ze svařovaných sítí průměr drátu 5 mm, velikost oka 100/100 mm</t>
  </si>
  <si>
    <t>včetně distančních prvků</t>
  </si>
  <si>
    <t>podkladní beton : 3,113*13,95*11,2/1000*1,08</t>
  </si>
  <si>
    <t>631361921RT3</t>
  </si>
  <si>
    <t>Výztuž mazanin z betonů a z lehkých betonů ze svařovaných sítí průměr drátu 5 mm, velikost oka 150/150 mm</t>
  </si>
  <si>
    <t>1.NP-S2 : 2,099*(15,5+8,9+2,9+5,2+3,5)/1000*1,08</t>
  </si>
  <si>
    <t>1.np -S1 : 2,099*96,6/1000*1,08</t>
  </si>
  <si>
    <t>pod příčky : 2,099*1*(2,35+1*2+2,1+2,5)/1000*1,08</t>
  </si>
  <si>
    <t>631361921RT5</t>
  </si>
  <si>
    <t>Výztuž mazanin z betonů a z lehkých betonů ze svařovaných sítí průměr drátu 6 mm, velikost oka 150/150 mm</t>
  </si>
  <si>
    <t>čerpací stanice-podklad : 3,301*1*1/1000*1,2</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</si>
  <si>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</si>
  <si>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</si>
  <si>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</si>
  <si>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na mezipatře : 3,3*5,2</t>
  </si>
  <si>
    <t>pod parapety : 0,3*(1,75*7+1+1,1+0,9)</t>
  </si>
  <si>
    <t>0,3*(1,05*3+0,9)</t>
  </si>
  <si>
    <t>639571115R00</t>
  </si>
  <si>
    <t>Podklad pod okapových chodník ze štěrku tl. 150 mm</t>
  </si>
  <si>
    <t>bez obrubníku</t>
  </si>
  <si>
    <t>okap. chodník : 0,4*(12+11,2+1,8+2,4)</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</si>
  <si>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</si>
  <si>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t>
  </si>
  <si>
    <t>1+2</t>
  </si>
  <si>
    <t>642942111RT5</t>
  </si>
  <si>
    <t>Osazení zárubní dveřních ocelových bez dveřních křídel, do zdiva včetně kotvení, na jakoukoliv cementovou maltu, s vybetonováním prahu v zárubni a s osazením špalíků nebo latí pro dřevěný práh  včetně dodávky zárubní  900 x 1970 x 100 mm</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</si>
  <si>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</si>
  <si>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</si>
  <si>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</si>
  <si>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642952220R00</t>
  </si>
  <si>
    <t>Osazení zárubní dveřních dřevěných plochy do 4 m2</t>
  </si>
  <si>
    <t>hrubých, hoblovaných i leštěných, měkkých i tvrdých, na jakoukoliv cementovou maltu, s kotvením rámu do zdiva,</t>
  </si>
  <si>
    <t>14 : 1</t>
  </si>
  <si>
    <t>642952110RT3</t>
  </si>
  <si>
    <t>Osazení zárubní dveřních dřevěných dodávka a osazení zárubní dveřních dřevěných obložkových  pro dveře jednokřídlové, dýha buk, dub, jasan nebo mahagon, 1970 x 700/70÷190 mm</t>
  </si>
  <si>
    <t>12 : 1+3</t>
  </si>
  <si>
    <t>642952110RT5</t>
  </si>
  <si>
    <t>Osazení zárubní dveřních dřevěných dodávka a osazení zárubní dveřních dřevěných obložkových  pro dveře jednokřídlové, dýha buk, dub, jasan nebo mahagon, 1970 x 900/70÷190 mm</t>
  </si>
  <si>
    <t>13 : 1+1</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</si>
  <si>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</si>
  <si>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</si>
  <si>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</si>
  <si>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1,75*7+1,1+0,9*2+1+1,05*4</t>
  </si>
  <si>
    <t>55330322</t>
  </si>
  <si>
    <t>zárubeň kovová hranatá; pro klasické zdění; š profilu 110 mm; š průchodu 900 mm; h průchodu 1 970 mm; P; závěsy pevné</t>
  </si>
  <si>
    <t>RTS 19/ II</t>
  </si>
  <si>
    <t>89-100</t>
  </si>
  <si>
    <t>Přečerpávací jímka kanalizace, dod.+mont., specifikace viz PD</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</si>
  <si>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</si>
  <si>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</si>
  <si>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</si>
  <si>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 xml:space="preserve">agregovaná položka- obsahuje veškeré práce i materiál včetně zemních prací : </t>
  </si>
  <si>
    <t>tlaková kanalizace : 15</t>
  </si>
  <si>
    <t>vodovod : 27+2</t>
  </si>
  <si>
    <t>831350012RAB</t>
  </si>
  <si>
    <t>Kanalizace z trub plastových D 160 mm, hloubka 1,5 m</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</si>
  <si>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</si>
  <si>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 xml:space="preserve">agregovaná položka- obsahuje veškeré práce i materiál včetně zemních prac : </t>
  </si>
  <si>
    <t/>
  </si>
  <si>
    <t>dešťová : 14+1+16+10+2+10</t>
  </si>
  <si>
    <t>splašková : 12</t>
  </si>
  <si>
    <t>893411011RA0</t>
  </si>
  <si>
    <t>Šachta vodoměrné plastové kruhová, samonosná, výšky 1600 mm</t>
  </si>
  <si>
    <t>agregovaná položka- obsahuje veškeré práce i materiál : 1</t>
  </si>
  <si>
    <t>900      RT3</t>
  </si>
  <si>
    <t>HZS, Práce v tarifní třídě 6 (např. tesař)</t>
  </si>
  <si>
    <t>h</t>
  </si>
  <si>
    <t>Prav.M</t>
  </si>
  <si>
    <t>HZS</t>
  </si>
  <si>
    <t>POL10_</t>
  </si>
  <si>
    <t>práce spojené s napojením IS na páteřní řady : 20</t>
  </si>
  <si>
    <t>916561111RT4</t>
  </si>
  <si>
    <t>Osazení záhonového obrubníku betonového včetně dodávky obrubníků  rozměrů 500/50/250 mm, do lože z betonu prostého C 12/15, s boční opěrou z betonu prostého</t>
  </si>
  <si>
    <t>se zřízením lože z betonu prostého C 12/15 tl. 80-100 mm</t>
  </si>
  <si>
    <t xml:space="preserve"> chodník : 14,2+1,4</t>
  </si>
  <si>
    <t>okap. chodník : 0,4+12,4+11,4+1,8+2,4+0,4</t>
  </si>
  <si>
    <t>917762111R00</t>
  </si>
  <si>
    <t>Osazení silničního nebo chodníkového betonového obrubníku ležatého, s boční opěrou z betonu prostého, do lože z betonu prostého C 12/15</t>
  </si>
  <si>
    <t>S dodáním hmot pro lože tl. 80-100 mm.</t>
  </si>
  <si>
    <t>napojení na komunikaci : 9</t>
  </si>
  <si>
    <t>spodní hrana zpevněné plochy : 15</t>
  </si>
  <si>
    <t>917862111RT7</t>
  </si>
  <si>
    <t>Osazení silničního nebo chodníkového betonového obrubníku včetně dodávky betonovéího obrubníku  stojatého, rozměru 1000/150/250 mm, s boční opěrou z betonu prostého, do lože z betonu prostého C 12/15</t>
  </si>
  <si>
    <t>2,5+1,8+11,2+4+3,5+14+1,8+1,8</t>
  </si>
  <si>
    <t>-15</t>
  </si>
  <si>
    <t>919735112R00</t>
  </si>
  <si>
    <t>Řezání stávajících krytů nebo podkladů živičných, hloubky přes 50 do 100 mm</t>
  </si>
  <si>
    <t>včetně spotřeby vody</t>
  </si>
  <si>
    <t>pro šrěrb. žlab : 11*2</t>
  </si>
  <si>
    <t>59217476</t>
  </si>
  <si>
    <t>obrubník silniční nájezdový; materiál beton; l = 1000,0 mm; š = 150,0 mm; h = 150,0 mm; barva šedá</t>
  </si>
  <si>
    <t>15*1,05</t>
  </si>
  <si>
    <t>59217480</t>
  </si>
  <si>
    <t>obrubník silniční přechodový levý; materiál beton; l = 1000,0 mm; š = 150,0 mm; výškový rozsah h = 150 až 250 mm; barva šedá</t>
  </si>
  <si>
    <t>935111111R00</t>
  </si>
  <si>
    <t>Osazení příkopového žlabu se zřízením lože tl. 100 mm z kameniva těženého nebo štěrkopísku, z betonových příkopových tvárnic, šířky do 500 mm</t>
  </si>
  <si>
    <t>s vyplněním a zatřením spár cementovou maltou, se zřízením lože tl. 10 cm</t>
  </si>
  <si>
    <t>podél plotu : 33</t>
  </si>
  <si>
    <t>59227002R</t>
  </si>
  <si>
    <t>deska žlabová beton; l = 497 mm; š = 80 mm; v = 247 mm; barva přírodní</t>
  </si>
  <si>
    <t>33*2</t>
  </si>
  <si>
    <t>941941042R00</t>
  </si>
  <si>
    <t>Montáž lešení lehkého pracovního řadového s podlahami šířky od 1,00 do 1,20 m, výšky přes 10 do 30 m</t>
  </si>
  <si>
    <t>800-3</t>
  </si>
  <si>
    <t>včetně kotvení</t>
  </si>
  <si>
    <t>věž : 12,25*(1,8*2+4,2*2)</t>
  </si>
  <si>
    <t>5*(14+11,1+1,1)</t>
  </si>
  <si>
    <t>10*(11,22+1,2*2)*2</t>
  </si>
  <si>
    <t>941941292R00</t>
  </si>
  <si>
    <t>Montáž lešení lehkého pracovního řadového s podlahami příplatek za každý další i započatý měsíc použití lešení  šířky od 1,00 do 1,20 m a výšky přes 10 do 30 m</t>
  </si>
  <si>
    <t>550,4</t>
  </si>
  <si>
    <t>941941842R00</t>
  </si>
  <si>
    <t>Demontáž lešení lehkého řadového s podlahami šířky přes 1 do 1,2 m, výšky přes 10 do 30 m</t>
  </si>
  <si>
    <t>941955003R00</t>
  </si>
  <si>
    <t>Lešení lehké pracovní pomocné pomocné, o výšce lešeňové podlahy přes 1,9 do 2,5 m</t>
  </si>
  <si>
    <t>1.np : 96,6+15,5+8,9+2,9+5,2+3,5</t>
  </si>
  <si>
    <t>2.np : 3,9+17,8+92,7+2,7+4,3+4,7</t>
  </si>
  <si>
    <t>943943222R00</t>
  </si>
  <si>
    <t>Montáž lešení prostorového lehkého bez podlah výšky přes 10 do 22 m</t>
  </si>
  <si>
    <t>pro zatížení podlahové plochy do 2 kPa (200 kg/m2),</t>
  </si>
  <si>
    <t>uvnitř věže : 1,4*1,4*12</t>
  </si>
  <si>
    <t>943943291R00</t>
  </si>
  <si>
    <t>Montáž lešení prostorového lehkého bez podlah příplatek  za půdorysnou plochu do 6 m2</t>
  </si>
  <si>
    <t>943943292R00</t>
  </si>
  <si>
    <t xml:space="preserve">Montáž lešení prostorového lehkého bez podlah příplatek  za každý další i započatý měsíc použití lešení pro zatížení podlahové plochy do 2 kPa (200 kg/m2) </t>
  </si>
  <si>
    <t>943955022R00</t>
  </si>
  <si>
    <t>Montáž lešeňové podlahy s příčníky nebo podélníky, výšky přes 10 do 20 m</t>
  </si>
  <si>
    <t>1,4*1,4*6</t>
  </si>
  <si>
    <t>943955822R00</t>
  </si>
  <si>
    <t>Demontáž lešeňové podlahy s příčníky nebo podélníky, výšky přes 10 do 20 m</t>
  </si>
  <si>
    <t>946941102RT3</t>
  </si>
  <si>
    <t>Montáž sestavy pojízdného hliníkového lešení (věže) plochy 2,5 x 1,45 m, pracovní výšky do 8,2 m</t>
  </si>
  <si>
    <t>sada</t>
  </si>
  <si>
    <t>v prostoru schodiště : 1</t>
  </si>
  <si>
    <t>946941192RT3</t>
  </si>
  <si>
    <t>Montáž sestavy pojízdného hliníkového lešení (věže) nájemné sestavy pojízdného hliníkového lešení (věže)  plochy 2,5 x 1,45 m, pracovní výšky do 8,2 m</t>
  </si>
  <si>
    <t>den</t>
  </si>
  <si>
    <t>946941802RT3</t>
  </si>
  <si>
    <t>Demontáž sestavy pojízdného hliníkového lešení (věže) plochy 2,5 x 1,45 m, pracovní výšky do 8,3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</si>
  <si>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</si>
  <si>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</si>
  <si>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258,7</t>
  </si>
  <si>
    <t>953761135R00</t>
  </si>
  <si>
    <t>Odvětrání svislé troubami kruhovými PVC průměr 200 x 4,9 mm</t>
  </si>
  <si>
    <t>s obetonováním ve stropních prostupech</t>
  </si>
  <si>
    <t>1.np : 0,3+0,3</t>
  </si>
  <si>
    <t>953761161R00</t>
  </si>
  <si>
    <t>Odvětrání svislé troubami kruhovými PVC průměr 110 x 2,7 mm</t>
  </si>
  <si>
    <t>1.np : 0,3</t>
  </si>
  <si>
    <t>2.np : 0,5+1,6+2,7</t>
  </si>
  <si>
    <t>953922112R00</t>
  </si>
  <si>
    <t>Tvarovky větrací spížní vnější</t>
  </si>
  <si>
    <t>na maltu současně při zdění nebo do vynechaných či vysekaných průduchů (bez dodání tvarovek)</t>
  </si>
  <si>
    <t>1.np : 3*2</t>
  </si>
  <si>
    <t>953943112R00</t>
  </si>
  <si>
    <t>Osazování jiných kovových výrobků do vynechaných nebo vysekaných kapes zdiva, se zajištěním polohy, se zalitím cementovou maltou  přes 1 kg do 5 kg/kus</t>
  </si>
  <si>
    <t>osazování výrobků ostatních jinde neuvedených, bez dodání</t>
  </si>
  <si>
    <t>věž - distanční trubka : 7</t>
  </si>
  <si>
    <t>hasičáky : 2</t>
  </si>
  <si>
    <t>953945141R00</t>
  </si>
  <si>
    <t>Ochranné prvky proti ptactvu hrotový systém osazen horolezeckou technikou, upevněn šroubováním, šířka 50-100 mm, výška 105 mm, 25 ks hrotů</t>
  </si>
  <si>
    <t>kotvení  průvlaku : 4</t>
  </si>
  <si>
    <t>95-100</t>
  </si>
  <si>
    <t>Kompresor pístový, objem 100l, dod.+mont., vč. připojovacích armatur</t>
  </si>
  <si>
    <t>Požadované parametry.</t>
  </si>
  <si>
    <t>Hmotnost 	81 kg</t>
  </si>
  <si>
    <t>Délka 	500</t>
  </si>
  <si>
    <t>Šířka 	500</t>
  </si>
  <si>
    <t>Výška 	1025</t>
  </si>
  <si>
    <t>Nasávané množství (m3/hod.) 	7,4</t>
  </si>
  <si>
    <t>Výkonnost vztažená na sací podmínky (m3/hod.) 	4,3</t>
  </si>
  <si>
    <t>Max. výtlačný přetlak 	10</t>
  </si>
  <si>
    <t>Rozsah automatického cyklu (bar) 	6,5 - 9</t>
  </si>
  <si>
    <t>El. motor výkon (kW) 	0,75</t>
  </si>
  <si>
    <t>El. motor napětí (V) 	230</t>
  </si>
  <si>
    <t>Hladina akustického tlaku (dB) 	73</t>
  </si>
  <si>
    <t>Připojovací rozměr 	G3/8”</t>
  </si>
  <si>
    <t>Objem tlakové nádoby (l) 	100</t>
  </si>
  <si>
    <t xml:space="preserve">Pístový kompresor je vhodný pro průmyslové použití a trvalý provoz.  : </t>
  </si>
  <si>
    <t xml:space="preserve">Požadované parametry. : </t>
  </si>
  <si>
    <t xml:space="preserve">"Hmotnost 81 kg" : </t>
  </si>
  <si>
    <t xml:space="preserve">"Délka 500" : </t>
  </si>
  <si>
    <t xml:space="preserve">"Šířka 500" : </t>
  </si>
  <si>
    <t xml:space="preserve">"Výška 500" : </t>
  </si>
  <si>
    <t xml:space="preserve">"Nasávané množství (m3/hod.) 7,4" : </t>
  </si>
  <si>
    <t xml:space="preserve">"Výkonnost vztažená na sací podmínky (m3/hod.) 4,3" : </t>
  </si>
  <si>
    <t xml:space="preserve">"Max. výtlačný přetlak 10" : </t>
  </si>
  <si>
    <t xml:space="preserve">"Rozsah automatického cyklu (bar) 6,5 - 9" : </t>
  </si>
  <si>
    <t xml:space="preserve">"El. motor výkon  kw 0,75" : </t>
  </si>
  <si>
    <t xml:space="preserve">"El. motor napětí (V) 230" : </t>
  </si>
  <si>
    <t xml:space="preserve">"Hladina akustického tlaku (dB) 73" : </t>
  </si>
  <si>
    <t xml:space="preserve">"Připojovací rozměr G3/8”" : </t>
  </si>
  <si>
    <t xml:space="preserve">"Objem tlakové nádoby (l) 100" : </t>
  </si>
  <si>
    <t>95-101</t>
  </si>
  <si>
    <t>Konzola pro osaz. kompresoru, 60x80cm, dod.+mont., vč. povrch úpravy</t>
  </si>
  <si>
    <t>Specifikace viz. PD!</t>
  </si>
  <si>
    <t>specifikace viz PD : 1</t>
  </si>
  <si>
    <t>95-102</t>
  </si>
  <si>
    <t>Sestava hasič. šatních skříněk 1785x1000x500 mm, sestava 3 otevřen. boxů, dod.+mont.</t>
  </si>
  <si>
    <t>Šatní skříňky upravené speciálně pro hasiče a záchranné složky. Jedná se o montovanou konstrukci z ocelového plechu tloušťky 1 a 1,3 mm.</t>
  </si>
  <si>
    <t>Skříňka je otevřená, aby výstroj byla ihned dostupná a bočnice jsou doplněny o perforaci pro co nejvyšší větratelnost oděvů.</t>
  </si>
  <si>
    <t>Ocelové rošty opatřit nožičkami (výška 100 mm) s rektifikačním šroubem.Osadit speciálním sklopný držák přilby. Prostým zatažením za přilbu se držák sklopí a její odebrání je tak mnohem snazší (viz. obrázek níže).</t>
  </si>
  <si>
    <t>Tato sestava skříní je určena pro přímou montáž na stěnu a je dodávána v demontovaném stavu v balení o rozměrech cca 1800 x 350 x 550 mm.</t>
  </si>
  <si>
    <t>Odvětrávání: speciální perforace uvnitř skříně a mezi skříněmi s propustností 80 %</t>
  </si>
  <si>
    <t>Rozměr: 1785 x 1000 x 500 mm</t>
  </si>
  <si>
    <t>Vybavení: chromová šatní tyč, speciální odvětrávání</t>
  </si>
  <si>
    <t>Hmotnost netto/brutto (kg): 48 / 55</t>
  </si>
  <si>
    <t>Barva: červená RAL 3000</t>
  </si>
  <si>
    <t xml:space="preserve">Šatní skříňky upravené speciálně pro hasiče a záchranné složky. Jedná se o montovanou konstrukci z ocelového plechu tloušťky 1 a 1,3 mm. : </t>
  </si>
  <si>
    <t xml:space="preserve">Skříňka je otevřená, aby výstroj byla ihned dostupná a bočnice jsou doplněny o perforaci pro co nejvyšší větratelnost oděvů. : </t>
  </si>
  <si>
    <t xml:space="preserve">Ocelové rošty opatřit nožičkami (výška 100 mm) s rektifikačním šroubem.Osadit speciálním sklopný držák přilby. Prostým zatažením za přilbu se držák sklopí a její odebrání je tak mnohem snazší (viz. obrázek níže). : </t>
  </si>
  <si>
    <t xml:space="preserve">Tato sestava skříní je určena pro přímou montáž na stěnu a je dodávána v demontovaném stavu v balení o rozměrech cca 1800 x 350 x 550 mm. : </t>
  </si>
  <si>
    <t xml:space="preserve">Odvětrávání: speciální perforace uvnitř skříně a mezi skříněmi s propustností 80 % : </t>
  </si>
  <si>
    <t xml:space="preserve">Rozměr: 1785 x 1000 x 500 mm : </t>
  </si>
  <si>
    <t xml:space="preserve">Vybavení: chromová šatní tyč, speciální odvětrávání : </t>
  </si>
  <si>
    <t xml:space="preserve">Hmotnost netto/brutto (kg): 48 / 55 : </t>
  </si>
  <si>
    <t xml:space="preserve">Barva: červená RAL 3000 : </t>
  </si>
  <si>
    <t>95-103</t>
  </si>
  <si>
    <t>Nástěný vysoušeč bot, oblečení,740x1030x350mm, dod.+mont.</t>
  </si>
  <si>
    <t>pracuje na principu neustálé cirkulace proudu teplého vzduchu, který je vháněn pomocí tvarovaných háků do sušeného předmětu.Tento princip sušení je moderním nástupcem hygienicky méně vhodné, nešetrné a především málo účinné metody vkládání topných tělísek.</t>
  </si>
  <si>
    <t>je oproti zmiňovanému způsobu umocněn právě nucenou cirkulací teplého vzduchu. Teplý vzduch okolo 45°C (při okolní teplotě 15°C až 25°C) je ideální pro rychlé, hygienické a bezpečné sušení. Panely jsou vyrobeny z ocelového plechu a s tvarovanými závěsnými háky tvoří kompaktní, odolný, bezpečný a esteticky sladěný celek.</t>
  </si>
  <si>
    <t>Standardně jsou vysoušeče vyráběny s povrchovou úpravou - trvanlivou práškovou barvou RAL 7035 šedá.</t>
  </si>
  <si>
    <t>Panely jsou vhodné hlavně pro montáž na stěnu z nehořlavého materiálu, popřípadě na mobilní stojan.</t>
  </si>
  <si>
    <t>Vysoušeč obuvi  je již standartně vyráběn s digitálním časovacím zařízením, které umožňuje nastavení osmi programů pro zapínání a vypínání vysoušeče.</t>
  </si>
  <si>
    <t>Napájecí napětí: 	230 V / 50 Hz</t>
  </si>
  <si>
    <t>Příkon: 	1100 W</t>
  </si>
  <si>
    <t>Kapacita: 	9 párů</t>
  </si>
  <si>
    <t>Počet háků: 	18 ks</t>
  </si>
  <si>
    <t>Délka přívodního kabelu: 	3 m</t>
  </si>
  <si>
    <t>Hmotnost: 	25 kg</t>
  </si>
  <si>
    <t>Rozměry (mm): 	740x1030x350</t>
  </si>
  <si>
    <t>Barva šedá - standard: 	RAL 7035</t>
  </si>
  <si>
    <t xml:space="preserve">  pracuje na principu neustálé cirkulace proudu teplého vzduchu, který je vháněn pomocí tvarovaných háků do sušeného předmětu.Tento princip sušení je moderním nástupcem hygienicky méně vhodné, nešetrné a především málo účinné metody vkládání topných tělísek : </t>
  </si>
  <si>
    <t xml:space="preserve">  </t>
  </si>
  <si>
    <t xml:space="preserve">  Standardně jsou vysoušeče vyráběny s povrchovou úpravou - trvanlivou práškovou barvou RAL 7035 šedá. : </t>
  </si>
  <si>
    <t xml:space="preserve">  Panely jsou vhodné hlavně pro montáž na stěnu z nehořlavého materiálu, popřípadě na mobilní stojan. : </t>
  </si>
  <si>
    <t xml:space="preserve">  Vysoušeč obuvi  je již standartně vyráběn s digitálním časovacím zařízením, které umožňuje nastavení osmi programů pro zapínání a vypínání vysoušeče. : </t>
  </si>
  <si>
    <t xml:space="preserve">  "Napájecí napětí: 230 V / 50 Hz" : </t>
  </si>
  <si>
    <t xml:space="preserve">  Příkon: 	1100 W : </t>
  </si>
  <si>
    <t xml:space="preserve">  Kapacita: 	9 párů : </t>
  </si>
  <si>
    <t xml:space="preserve">  Počet háků: 	18 ks : </t>
  </si>
  <si>
    <t xml:space="preserve">  Délka přívodního kabelu: 	3 m : </t>
  </si>
  <si>
    <t xml:space="preserve">  Hmotnost: 	25 kg : </t>
  </si>
  <si>
    <t xml:space="preserve">  Rozměry (mm): 	740x1030x350 : </t>
  </si>
  <si>
    <t xml:space="preserve">  Barva šedá - standard: 	RAL 7035 : </t>
  </si>
  <si>
    <t>95-104</t>
  </si>
  <si>
    <t>Soška sv. Floriána, výška 65cm,umělý kámen, dod.+osazení</t>
  </si>
  <si>
    <t>953945151U00</t>
  </si>
  <si>
    <t>Kotva mech M20 dl 17cm střed vyvrt, vč. kotvy</t>
  </si>
  <si>
    <t>jinde nespecifikované práce : 50</t>
  </si>
  <si>
    <t>14111041R</t>
  </si>
  <si>
    <t>trubka bezešvá hladká kruhová 11353; svařitelnost zaručená; vnější průměr 38,0 mm; tloušťka stěny 2,6 mm</t>
  </si>
  <si>
    <t>věž - distanční trubka : 0,14*7*1,08</t>
  </si>
  <si>
    <t>4297274V1</t>
  </si>
  <si>
    <t>Mřížka kruhová nerez  pr.100mm</t>
  </si>
  <si>
    <t>1.np : 2</t>
  </si>
  <si>
    <t>4297274V2</t>
  </si>
  <si>
    <t>Mřížka kruhová nerez pr.400mm</t>
  </si>
  <si>
    <t>1.np : 2+2</t>
  </si>
  <si>
    <t>44984114</t>
  </si>
  <si>
    <t>přístoj hasicí práškový; P6Te; výtlačný prostředek dusík; náplň 6 kg; dostřik 4 m; doba činnosti min 12 s</t>
  </si>
  <si>
    <t>44984132</t>
  </si>
  <si>
    <t>přístoj hasicí vodní; V9Ti; hasící látka nemrznoucí hasivo K2CO3; výtlačný prostředek stlačený vzduch; náplň 9 kg; dostřik 7 m; doba činnosti 60 s</t>
  </si>
  <si>
    <t>977</t>
  </si>
  <si>
    <t>Trubka  D 34mm hl. 140mm - cement. výplň</t>
  </si>
  <si>
    <t>věž-distanč. trubky : 7</t>
  </si>
  <si>
    <t>998011003R00</t>
  </si>
  <si>
    <t>Přesun hmot pro budovy s nosnou konstrukcí zděnou výšky přes 12 do 24 m</t>
  </si>
  <si>
    <t>Přesun hmot</t>
  </si>
  <si>
    <t>POL7_1</t>
  </si>
  <si>
    <t>přesun hmot pro budovy občanské výstavby (JKSO 801), budovy pro bydlení (JKSO 803) budovy pro výrobu a služby (JKSO 812) s nosnou svislou konstrukcí zděnou z cihel nebo tvárnic nebo kovovou</t>
  </si>
  <si>
    <t>711212000RU1</t>
  </si>
  <si>
    <t>Izolace proti vodě nátěr podkladní pod hydroizolační stěrky</t>
  </si>
  <si>
    <t>800-711</t>
  </si>
  <si>
    <t>POL1_7</t>
  </si>
  <si>
    <t>podlaha sociálek 1.np : 5,2+2,9</t>
  </si>
  <si>
    <t>vytažení na stěnu : 0,2*(2,35*2+2,2*2+1,9*2+0,9*2-0,7*2-0,8)</t>
  </si>
  <si>
    <t>podlaha sociálek 2.np : 2,7+4,3+4,7</t>
  </si>
  <si>
    <t>vytažení na stěnu : 0,2*(1,5*6+1,34*4+1*4+1,8*4+2,1*2-0,8-0,7*8)</t>
  </si>
  <si>
    <t>sprchy : 1,8*2,35+2*(1*2+1,8)</t>
  </si>
  <si>
    <t>711212002RT2</t>
  </si>
  <si>
    <t>Izolace proti vodě stěrka hydroizolační  proti tlakové vodě</t>
  </si>
  <si>
    <t>Odkaz na mn. položky pořadí 205 : 38,80200</t>
  </si>
  <si>
    <t>711212601RT1</t>
  </si>
  <si>
    <t>Izolace proti vodě doplňky  těsnicí pás š.120 mm do spoje podlaha-stěna</t>
  </si>
  <si>
    <t>sprcha : 2,35*2+1,8*2</t>
  </si>
  <si>
    <t>711212611RT1</t>
  </si>
  <si>
    <t>Izolace proti vodě doplňky  těsnicí pás šířky 120 mm do svislých koutů</t>
  </si>
  <si>
    <t>sprcha : 2*2</t>
  </si>
  <si>
    <t>711212621RT1</t>
  </si>
  <si>
    <t>Izolace proti vodě doplňky  těsnění prostupů těsnicí manžetou</t>
  </si>
  <si>
    <t>napojení na vpusti : 2</t>
  </si>
  <si>
    <t>711471051RT1</t>
  </si>
  <si>
    <t>Provedení izolace proti tlakové vodě fóliemi z plastů vodorovná, bez dodávky fólie</t>
  </si>
  <si>
    <t>podkladní  : 13,95*11,2</t>
  </si>
  <si>
    <t>711472051RT1</t>
  </si>
  <si>
    <t>Provedení izolace proti tlakové vodě fóliemi z plastů svislá, bez dodávky fólie</t>
  </si>
  <si>
    <t>0,45*(13,9*2+11,2*2+2*2)</t>
  </si>
  <si>
    <t>711491171RZ1</t>
  </si>
  <si>
    <t>Provedení izolace proti tlakové vodě ostatní práce vodorovná, podkladní textílie, včetně dodávky materiálu</t>
  </si>
  <si>
    <t>RTS 18/ I</t>
  </si>
  <si>
    <t>711491172RZ1</t>
  </si>
  <si>
    <t>Provedení izolace proti tlakové vodě ostatní práce vodorovná, ochranná textílie, včetně dodávky materiálu</t>
  </si>
  <si>
    <t>711491271RZ1</t>
  </si>
  <si>
    <t>Provedení izolace proti tlakové vodě ostatní práce svislá, podkladní textílie, včetně dodávky materiálu</t>
  </si>
  <si>
    <t>711491272RZ1</t>
  </si>
  <si>
    <t>Provedení izolace proti tlakové vodě ostatní práce svislá, ochranná textílie, včetně dodávky materiálu</t>
  </si>
  <si>
    <t>711-100</t>
  </si>
  <si>
    <t>Příplatek za mechanické kotvení svislé hydroizol., dodávka a montáž, vč. potřebného materiálu</t>
  </si>
  <si>
    <t>24,39*4</t>
  </si>
  <si>
    <t>28325022</t>
  </si>
  <si>
    <t>fólie izolační zemní hydroizolační, protiradonová, rekultivační; tloušťka 1,50 mm; plošná hmotnost 1 125 g/m2; LDPE</t>
  </si>
  <si>
    <t>POL3_7</t>
  </si>
  <si>
    <t>(159,66+24,39)*1,15</t>
  </si>
  <si>
    <t>998711201R00</t>
  </si>
  <si>
    <t>Přesun hmot pro izolace proti vodě svisle do 6 m</t>
  </si>
  <si>
    <t>POL7_1002</t>
  </si>
  <si>
    <t>50 m vodorovně měřeno od těžiště půdorysné plochy skládky do těžiště půdorysné plochy objektu</t>
  </si>
  <si>
    <t>713111130RT1</t>
  </si>
  <si>
    <t xml:space="preserve">Montáž tepelné izolace stropů vložené mezi krokve,  </t>
  </si>
  <si>
    <t>800-713</t>
  </si>
  <si>
    <t>nad vaznice : 0,4*13,97*2</t>
  </si>
  <si>
    <t>713111130RT2</t>
  </si>
  <si>
    <t>Montáž tepelné izolace stropů vložené mezi krokve, dvouvrstvá</t>
  </si>
  <si>
    <t>(4,1*2+6,2)*13,97</t>
  </si>
  <si>
    <t>713111211RK3</t>
  </si>
  <si>
    <t>Montáž tepelné izolace stropů parotěsná zábrana krovů spodem s přelepením spojů, včetně dodávky fólie</t>
  </si>
  <si>
    <t>(4,1*2+6,2)*13,97*1,15</t>
  </si>
  <si>
    <t>713121111R00</t>
  </si>
  <si>
    <t>Montáž tepelné izolace podlah  jednovrstvá, bez dodávky materiálu</t>
  </si>
  <si>
    <t>podlaha  : 13,37*10,62-2,3*4</t>
  </si>
  <si>
    <t>v místě panelů 160 : 2,35*2,6+2,35*4,1</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</si>
  <si>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</si>
  <si>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</si>
  <si>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</si>
  <si>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</si>
  <si>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1.np : 10,6*2+11,8*2+3*2+5,15*2+2,35*2+6,65*2+0,9*2+1,5*2+1,9*2+2,35*2+1,8*2+2,35*2</t>
  </si>
  <si>
    <t>2.np : 7,67*2+4,3*2+5,6*2+4,29*2+8,9*2+7*2+4+2,2+1,6+1,3*4+2,1*2+1,8*2+1,5*2+1,8*2+1*2*2+1,5*2*2+4</t>
  </si>
  <si>
    <t>28375705</t>
  </si>
  <si>
    <t>Výrobek izolační pro budovy z pěnového polystyrenu (EPS) tvar: deska; OH = 25 kg/m3; lambda = 0,035 W/(m.K); pevnost v tlaku CS 150 kPa; RtF: E</t>
  </si>
  <si>
    <t>podlaha  : 0,08*(13,37*10,62-2,3*4)*1,05</t>
  </si>
  <si>
    <t>v místě panelů 160 : 0,04*(2,35*2,6+2,35*4,1)*1,05</t>
  </si>
  <si>
    <t>63140145</t>
  </si>
  <si>
    <t>Výrobek izolační pro budovy z minerální vlny (MW) tvar: deska; vlákna: příčná; lambda = 0,045 W/(m.K)</t>
  </si>
  <si>
    <t>(0,18+0,16)*(4,1*2+6,2)*13,97*1,05</t>
  </si>
  <si>
    <t>0,18*0,4*13,97*2*1,05</t>
  </si>
  <si>
    <t>998713202R00</t>
  </si>
  <si>
    <t>Přesun hmot pro izolace tepelné v objektech výšky do 12 m</t>
  </si>
  <si>
    <t>50 m vodorovně</t>
  </si>
  <si>
    <t>721171219R00</t>
  </si>
  <si>
    <t>Trubka pro připojení WC potrubí polypropylenové, vnější průměr D 110 mm</t>
  </si>
  <si>
    <t>800-721</t>
  </si>
  <si>
    <t>včetně tvarovek. Bez zednických výpomocí.</t>
  </si>
  <si>
    <t>1.np : 1</t>
  </si>
  <si>
    <t>2.np : 2</t>
  </si>
  <si>
    <t>721176102R00</t>
  </si>
  <si>
    <t>Potrubí HT připojovací vnější průměr D 40 mm, tloušťka stěny 1,8 mm, DN 40</t>
  </si>
  <si>
    <t>včetně tvarovek, objímek. Bez zednických výpomocí.</t>
  </si>
  <si>
    <t>napojení sifonu VZT : 2</t>
  </si>
  <si>
    <t>bojler : 3</t>
  </si>
  <si>
    <t>721176103R00</t>
  </si>
  <si>
    <t>Potrubí HT připojovací vnější průměr D 50 mm, tloušťka stěny 1,8 mm, DN 50</t>
  </si>
  <si>
    <t>1.np : 0,5+1+1+1,5</t>
  </si>
  <si>
    <t>2.np : 2,7+0,7+1+1,5+0,5*3+2,5</t>
  </si>
  <si>
    <t>721176105R00</t>
  </si>
  <si>
    <t>Potrubí HT připojovací vnější průměr D 110 mm, tloušťka stěny 2,7 mm, DN 100</t>
  </si>
  <si>
    <t>1.np : 1*5</t>
  </si>
  <si>
    <t>2.np : 1*2</t>
  </si>
  <si>
    <t>721176116R00</t>
  </si>
  <si>
    <t>Potrubí HT odpadní svislé vnější průměr D 125 mm, tloušťka stěny 3,1 mm, DN 125</t>
  </si>
  <si>
    <t>1.np : 5*2+1*5</t>
  </si>
  <si>
    <t>2.np : 2,7</t>
  </si>
  <si>
    <t>721176136R00</t>
  </si>
  <si>
    <t>Potrubí svodné (ležaté) zavěšené vnější průměr D 125 mm, tloušťka stěny 3,1 mm, DN 125</t>
  </si>
  <si>
    <t>721176223R00</t>
  </si>
  <si>
    <t>Potrubí KG svodné (ležaté) v zemi vnější průměr D 125 mm, tloušťka stěny 3,2 mm, DN 125</t>
  </si>
  <si>
    <t>1,9+0,7+1,8*4+1,5+4,1</t>
  </si>
  <si>
    <t>721176224R00</t>
  </si>
  <si>
    <t>Potrubí KG svodné (ležaté) v zemi vnější průměr D 160 mm, tloušťka stěny 4,0 mm, DN 150</t>
  </si>
  <si>
    <t>1.np : 10</t>
  </si>
  <si>
    <t>721194104R00</t>
  </si>
  <si>
    <t>Zřízení přípojek na potrubí D 40 mm, materiál ve specifikaci</t>
  </si>
  <si>
    <t>vyvedení a upevnění odpadních výpustek,</t>
  </si>
  <si>
    <t>721194105R00</t>
  </si>
  <si>
    <t>Zřízení přípojek na potrubí D 50 mm, materiál ve specifikaci</t>
  </si>
  <si>
    <t>1.np : 4</t>
  </si>
  <si>
    <t>721194109R00</t>
  </si>
  <si>
    <t>Zřízení přípojek na potrubí D 110  mm, materiál ve specifikaci</t>
  </si>
  <si>
    <t>1.np : 3</t>
  </si>
  <si>
    <t>721242110RT1</t>
  </si>
  <si>
    <t>Lapač střešních splavenin D 110 mm, s otáč.kul.kloubem na odtoku, s košem , se suchou a nezámr.klapkou,čistícím víčkem a vylam.těs. kroužky pro připoj.potrub.svodů D 75, 90, 100 a 110 mm, včetně dodávky materiálu</t>
  </si>
  <si>
    <t>721290111R00</t>
  </si>
  <si>
    <t>Zkouška těsnosti kanalizace v objektech vodou, DN 125</t>
  </si>
  <si>
    <t>23,6+0,5</t>
  </si>
  <si>
    <t>721-100</t>
  </si>
  <si>
    <t>Vnitřní kanalizace - zednické výpomoci, (20%)</t>
  </si>
  <si>
    <t>proc</t>
  </si>
  <si>
    <t>721212113U00</t>
  </si>
  <si>
    <t>Montáž žlabu sprchového nerez</t>
  </si>
  <si>
    <t>55231825R</t>
  </si>
  <si>
    <t>žlab odtokový s okrajem pro perforovaný rošt, s nastavitelným límcem ke stěně; nerez; l = 1 050 mm; min. tloušťka betonu 85 mm; š. koryta 60 mm; odtok boční; průtok 60 l/min</t>
  </si>
  <si>
    <t>sprcha : 2</t>
  </si>
  <si>
    <t>552318845R</t>
  </si>
  <si>
    <t>rošt odtokového žlabu plný; materiál nerez - mat; l = 1 050 mm; světlost žlabu 60 mm</t>
  </si>
  <si>
    <t>Odkaz na mn. položky pořadí 243 : 2,00000</t>
  </si>
  <si>
    <t>998721201R00</t>
  </si>
  <si>
    <t>Přesun hmot pro vnitřní kanalizaci v objektech výšky do 6 m</t>
  </si>
  <si>
    <t>50 m vodorovně, měřeno od těžiště půdorysné plochy skládky do těžiště půdorysné plochy objektu</t>
  </si>
  <si>
    <t>722201202R00</t>
  </si>
  <si>
    <t>Nástěnka FRIATEC pro trubky multi a flexi 20xR1/2</t>
  </si>
  <si>
    <t>RTS 11/ II</t>
  </si>
  <si>
    <t>722221122R00</t>
  </si>
  <si>
    <t>Kohout kulový, výtokový (zahradní), vnější závit, mosazný, DN 15 x 20, PN 15, včetně dodávky materiálu</t>
  </si>
  <si>
    <t>722237132R00</t>
  </si>
  <si>
    <t>Kohout kulový s vypouštěním, mosazný, vnitřní-vnitřní závit, DN 20, PN 42, včetně dodávky materiálu</t>
  </si>
  <si>
    <t>722237134R00</t>
  </si>
  <si>
    <t>Kohout kulový s vypouštěním, mosazný, vnitřní-vnitřní závit, DN 32, PN 35, včetně dodávky materiálu</t>
  </si>
  <si>
    <t>722249103R00</t>
  </si>
  <si>
    <t>Montáž armatur požárních hydrant, G 5/4"</t>
  </si>
  <si>
    <t>722262211R00</t>
  </si>
  <si>
    <t xml:space="preserve">Vodoměr závitový, vícevtokový, mokroběžný, DN 20, pro teplotu vody do 40 °C, montáž horizontálně , jmenovitý průtok 2,5 m3/hod,  ,  </t>
  </si>
  <si>
    <t>7221-100</t>
  </si>
  <si>
    <t>Tlakový vzduch - regul. ventil manometrem, dod.+mont.</t>
  </si>
  <si>
    <t>7221-102</t>
  </si>
  <si>
    <t>Tlakový vzduch - rychlospojka, dod.+mont.</t>
  </si>
  <si>
    <t>10</t>
  </si>
  <si>
    <t>7221-103</t>
  </si>
  <si>
    <t>Tlakový vzduch -  manometr, dod.+mont.</t>
  </si>
  <si>
    <t>7221-104</t>
  </si>
  <si>
    <t>Tlakový vzduch -  pojistné armatury, dod.+mont.</t>
  </si>
  <si>
    <t>7221-105</t>
  </si>
  <si>
    <t>Tlakový vzduch -  PA spirál hadice 6mm, dl. 7,5m, osazena rychlospojkami</t>
  </si>
  <si>
    <t>7221-106</t>
  </si>
  <si>
    <t>Tlakový vzduch -  PA spirál hadice 6mm, dl. 15m, osazena rychlospojkami</t>
  </si>
  <si>
    <t>7221-107</t>
  </si>
  <si>
    <t>Vnitřní vodovod - zednické výpomoci, (20%)</t>
  </si>
  <si>
    <t>0,2</t>
  </si>
  <si>
    <t>72217521V1</t>
  </si>
  <si>
    <t>Potrubí z PP-R 80 PN 16, DN 20, vedeno po stěně, dod.+mont. vč. tvarovek, tlakový vzduch</t>
  </si>
  <si>
    <t>2,5+10,7+10,5+0,5+0,5*10+3,8</t>
  </si>
  <si>
    <t>722234267U00</t>
  </si>
  <si>
    <t>Filtr mosaz G6/4 PN16-120°C 2xzá</t>
  </si>
  <si>
    <t>722262VC1</t>
  </si>
  <si>
    <t>Vodoměrná sestava, dod.+mont, veškeré armatury</t>
  </si>
  <si>
    <t>Složení vodoměrné sestavy:</t>
  </si>
  <si>
    <t>- kulový kohout DN25</t>
  </si>
  <si>
    <t>- filtr</t>
  </si>
  <si>
    <t>- vodoměr DN 25</t>
  </si>
  <si>
    <t>- kulový kohout s vypouštěním DN25</t>
  </si>
  <si>
    <t>Složení vodoměrné sestavy: : 1</t>
  </si>
  <si>
    <t xml:space="preserve">- kulový kohout DN25 : </t>
  </si>
  <si>
    <t xml:space="preserve">- filtr : </t>
  </si>
  <si>
    <t xml:space="preserve">- vodoměr DN 25 : </t>
  </si>
  <si>
    <t xml:space="preserve">- kulový kohout s vypouštěním DN25 : </t>
  </si>
  <si>
    <t>722300021RA0</t>
  </si>
  <si>
    <t>Vodovod z trub nových typů trouby z polypropylénu, tlaková řada PN 16, D 20 mm</t>
  </si>
  <si>
    <t>AP-PSV</t>
  </si>
  <si>
    <t>POL2_7</t>
  </si>
  <si>
    <t>potrubí, podíl nákladů na armatury, tlaková zkouška, proplach a dezinfekce.</t>
  </si>
  <si>
    <t>1.np : 1,5*2+1,7*2+0,5*2+2*2+2,3*2+5,7*2+0,3*2+1,5*2*2+1,5*3+1</t>
  </si>
  <si>
    <t>1,5*2+1*2</t>
  </si>
  <si>
    <t>2.np : 3,5*2+2,5*2+4*2+1,5*2+3,5+2,5+1,5</t>
  </si>
  <si>
    <t>722300022RA0</t>
  </si>
  <si>
    <t>Vodovod z trub nových typů trouby z polypropylénu, tlaková řada PN 16, D 32 mm</t>
  </si>
  <si>
    <t>1.np : 10,2+0,5+2+10,5+1,5</t>
  </si>
  <si>
    <t>551118V1</t>
  </si>
  <si>
    <t>Hasičský nástavec typu B, hliník. litina</t>
  </si>
  <si>
    <t>998722201R00</t>
  </si>
  <si>
    <t>Přesun hmot pro vnitřní vodovod v objektech výšky do 6 m</t>
  </si>
  <si>
    <t>vodorovně do 50 m</t>
  </si>
  <si>
    <t>725013141R00</t>
  </si>
  <si>
    <t>Klozet kombi LYRA 2423.4, nádrž s armaturou, bílý</t>
  </si>
  <si>
    <t>soubor</t>
  </si>
  <si>
    <t>RTS 10/ I</t>
  </si>
  <si>
    <t>725017144R00</t>
  </si>
  <si>
    <t>Umyvadlo na šrouby LYRA 1427.2, 60 cm, bílé</t>
  </si>
  <si>
    <t>725017148R00</t>
  </si>
  <si>
    <t>Kryt sifonu umyvadel LYRA 1427.1 až 1427.2, bílý</t>
  </si>
  <si>
    <t>725014161R00</t>
  </si>
  <si>
    <t>Klozetové mísy závěsné, bilé, hluboké splachování, zadní, včetně sedátka, šířka 360 mm, hloubka 510 mm, výška 400 mm</t>
  </si>
  <si>
    <t>725016105R00</t>
  </si>
  <si>
    <t>Pisoár diturvitový, bílý,  s otvorem pro ventil, s ventilem oplachovacím, zdroj napájecí pro tři urinály, včetně dodávky materiálu</t>
  </si>
  <si>
    <t>1+1</t>
  </si>
  <si>
    <t>725019103R00</t>
  </si>
  <si>
    <t>Výlevka diturvitová s plastovou mřížkou, závěsná</t>
  </si>
  <si>
    <t>725534225R00</t>
  </si>
  <si>
    <t>Elektrický ohřívač vody zásobníkový tlakový, závěsný svislý, objem 125 l, příkon 2,0 kW, IP 45, včetně dodávky materiálu</t>
  </si>
  <si>
    <t>725810405R00</t>
  </si>
  <si>
    <t>Ventil rohový s přípoj. trubičkou TE 67 G 1/2</t>
  </si>
  <si>
    <t>wc : 1*3</t>
  </si>
  <si>
    <t>umyvadla : 2*3</t>
  </si>
  <si>
    <t>pisoár : 2</t>
  </si>
  <si>
    <t>725814122R00</t>
  </si>
  <si>
    <t>Ventil  pračkový, mosazný, se zpětnou klapkou, DN 15 x DN 20, včetně dodávky materiálu</t>
  </si>
  <si>
    <t>725823121RT1</t>
  </si>
  <si>
    <t>Baterie umyvadlové a dřezové umyvadlová, stojánková, ruční ovládání s otvíráním odpadu, standardní, včetně dodávky materiálu</t>
  </si>
  <si>
    <t>725823134RT1</t>
  </si>
  <si>
    <t>Baterie umyvadlové a dřezové dřezová, stojánková, ruční ovládání s výsuvnou sprchou, standardní, včetně dodávky materiálu</t>
  </si>
  <si>
    <t>725825114RT1</t>
  </si>
  <si>
    <t>Baterie umyvadlové a dřezové dřezová, nástěnná, ruční ovládání, standardní, včetně dodávky materiálu</t>
  </si>
  <si>
    <t>výlevka : 1</t>
  </si>
  <si>
    <t>725860180RT1</t>
  </si>
  <si>
    <t>Zápachová uzávěrka (sifon) pro zařizovací předměty D 40/50 mm; podomítková, pro pračky/myčky; PE; příslušenství přip. koleno, krycí deska nerez, montážní kryt, včetně dodávky materiálu</t>
  </si>
  <si>
    <t>725860201RT1</t>
  </si>
  <si>
    <t>Zápachová uzávěrka (sifon) pro zařizovací předměty D 40, 50 mm x 6/4"; pro dřezy, PP; příslušenství přípojka pro pračku/myčku, včetně dodávky materiálu</t>
  </si>
  <si>
    <t>725-100</t>
  </si>
  <si>
    <t>Dřezový stůl s velkým dřezem 600x1000mm, nerez., dod.+mont., specifikace viz PD</t>
  </si>
  <si>
    <t>725-102</t>
  </si>
  <si>
    <t>Zástěna pisoáru 630 x 325x150 mm, keramická, bílá, dod.+mont.,specifikace viz PD</t>
  </si>
  <si>
    <t>725-103</t>
  </si>
  <si>
    <t>Průmyslová pračka 9,5kg, objem bubnu 95l, dod.+mont.</t>
  </si>
  <si>
    <t>Technické parametry viz PD</t>
  </si>
  <si>
    <t>parametry viz PD : 1</t>
  </si>
  <si>
    <t>725-104</t>
  </si>
  <si>
    <t>Zařizovací předměty - zednické výpomoci, (2%)</t>
  </si>
  <si>
    <t>725841333U00</t>
  </si>
  <si>
    <t>Baterie sprcha podom+pevná sprcha, dod.+mont</t>
  </si>
  <si>
    <t>72586212V1</t>
  </si>
  <si>
    <t>Zápach uzávěr DN 40, vytvoření sifonu na odvětrání VZT, atyp</t>
  </si>
  <si>
    <t>998725201R00</t>
  </si>
  <si>
    <t>Přesun hmot pro zařizovací předměty v objektech výšky do 6 m</t>
  </si>
  <si>
    <t>726211323R00</t>
  </si>
  <si>
    <t>Klozet zavěšené, pro dodatečné nastavení výšky WC, s nádržkou, pro instalaci suchým procesem do lehkých sádrokartonových příček nebo k instalaci před masivní stěnu, bez soupravy na tlumení hluku, bez ovladacího tlačitka, ovládání zepředu, stavební výška 112 cm, včetně dodávky materiálu</t>
  </si>
  <si>
    <t>726211367R00</t>
  </si>
  <si>
    <t>Výlevka pro nástěnnou armaturu, pro instalaci suchým procesem do lehkých sádrokartonových příček nebo k instalaci před masivní stěnu, včetně 2 nástěnek DN 15, stavební výška 130 cm, včetně dodávky materiálu</t>
  </si>
  <si>
    <t>28696755R</t>
  </si>
  <si>
    <t>tlačítko ovládací plastové; pro ovládání zepředu, shora; ovládací síla do 10,0 N; nastavení doby splachování; barva Bílá / pochromovaná lesklá / bílá</t>
  </si>
  <si>
    <t>998726222R00</t>
  </si>
  <si>
    <t>Přesun hmot pro předstěnové systémy v objektech výšky do 12 m</t>
  </si>
  <si>
    <t>POL7_</t>
  </si>
  <si>
    <t>762311103R00</t>
  </si>
  <si>
    <t>Montáž ocelových spojovacích prostředků kotevních želez  příložek, patek, táhel, s připojením k dřevěné konstrukci</t>
  </si>
  <si>
    <t>800-762</t>
  </si>
  <si>
    <t>kotvení pozednice : 32</t>
  </si>
  <si>
    <t>ocelové bačkory sloupků : 4</t>
  </si>
  <si>
    <t>762313112R00</t>
  </si>
  <si>
    <t>Montáž ocelových spojovacích prostředků svorníků, šroubů   délky přes 150 do 300 mm</t>
  </si>
  <si>
    <t>kleštiny : 2*15</t>
  </si>
  <si>
    <t>2*2</t>
  </si>
  <si>
    <t>762332110R00</t>
  </si>
  <si>
    <t>Vázané konstrukce krovů montáž  střech pultových, sedlových, valbových, stanových čtvercového nebo obdélníkového půdorysu z řeziva, průřezové plochy do 120 cm2</t>
  </si>
  <si>
    <t>pásek 10/10 : 1,5*8</t>
  </si>
  <si>
    <t>kleštiny 6/16 : 5,6*30+0,6*2+0,9*2</t>
  </si>
  <si>
    <t>762332120R00</t>
  </si>
  <si>
    <t>Vázané konstrukce krovů montáž  střech pultových, sedlových, valbových, stanových čtvercového nebo obdélníkového půdorysu z řeziva, průřezové plochy přes 120 do 224 cm2</t>
  </si>
  <si>
    <t>pozednice 14/14 : 15,25*2</t>
  </si>
  <si>
    <t>sloupek 16/16 : 3,7*4</t>
  </si>
  <si>
    <t>krokve 10/18 : 8,3*34+1*12</t>
  </si>
  <si>
    <t>krokve 10/16 : 2,9*8</t>
  </si>
  <si>
    <t>pozednice 12/12 : 1,8*4</t>
  </si>
  <si>
    <t>hranol 10/16 : 0,2*15</t>
  </si>
  <si>
    <t>krokve 10/16 : 1*2</t>
  </si>
  <si>
    <t>762332130R00</t>
  </si>
  <si>
    <t>Vázané konstrukce krovů montáž  střech pultových, sedlových, valbových, stanových čtvercového nebo obdélníkového půdorysu z řeziva, průřezové plochy přes 120 do 288 cm2</t>
  </si>
  <si>
    <t>vaznice 16/18 : 15,25*2</t>
  </si>
  <si>
    <t>762342203R00</t>
  </si>
  <si>
    <t xml:space="preserve">Montáž laťování střech o sklonu do 60° při vzdálenost latí přes 220 do 360 mm,  </t>
  </si>
  <si>
    <t>245</t>
  </si>
  <si>
    <t>762342204R00</t>
  </si>
  <si>
    <t>Montáž kontralatí přibitím, bez dodávky řeziva</t>
  </si>
  <si>
    <t>762395000R00</t>
  </si>
  <si>
    <t>Spojovací a ochranné prostředky svory, prkna, hřebíky, pásová ocel, vruty, impregnace</t>
  </si>
  <si>
    <t>10,379+2,316</t>
  </si>
  <si>
    <t>762822110R00</t>
  </si>
  <si>
    <t>Stropnice montáž  z hraněného a polohraněného řeziva s trámovými výměnami, průřezové plochy do 144 cm2</t>
  </si>
  <si>
    <t>podlaha půdičky 6/18 : 13,44*9</t>
  </si>
  <si>
    <t>762895000R00</t>
  </si>
  <si>
    <t>Spojovací a ochranné prostředky hřebíky, svory, impregnace</t>
  </si>
  <si>
    <t>půdička : 1,306</t>
  </si>
  <si>
    <t>76208135V1</t>
  </si>
  <si>
    <t>Úprava tesařských konstrukcí, - zářez na konci krokve pro zapuštění roštu římsy</t>
  </si>
  <si>
    <t>33+8</t>
  </si>
  <si>
    <t>762511264U00</t>
  </si>
  <si>
    <t>Podlaha OSB 18 P+D šroub, dod.+mont.</t>
  </si>
  <si>
    <t>4,8*13,37</t>
  </si>
  <si>
    <t>-0,7*1,4</t>
  </si>
  <si>
    <t>31110714</t>
  </si>
  <si>
    <t>matice ocelová; přesná šestihranná; M12; pevnost 8.8</t>
  </si>
  <si>
    <t>kotvení paty sloupku  : 8</t>
  </si>
  <si>
    <t>31110715</t>
  </si>
  <si>
    <t>matice ocelová; přesná šestihranná; M14; pevnost 8.8</t>
  </si>
  <si>
    <t>kleštiny : 30*2</t>
  </si>
  <si>
    <t>4*2</t>
  </si>
  <si>
    <t>31110716</t>
  </si>
  <si>
    <t>matice ocelová; přesná šestihranná; M16; pevnost 8.8</t>
  </si>
  <si>
    <t>31121218</t>
  </si>
  <si>
    <t>podložka spojovací, pod dřevěné konstrukce; ocelová; d = 45,0 mm; d díry = 14,0 mm; tl = 4,00 mm</t>
  </si>
  <si>
    <t>1000 k</t>
  </si>
  <si>
    <t>(68+8)/1000</t>
  </si>
  <si>
    <t>31121222</t>
  </si>
  <si>
    <t>podložka spojovací, pod dřevěné konstrukce; ocelová; d = 58,0 mm; d díry = 18,0 mm; tl = 5,00 mm</t>
  </si>
  <si>
    <t>32/1000</t>
  </si>
  <si>
    <t>311752V1</t>
  </si>
  <si>
    <t>Botka trámová  160x160mm</t>
  </si>
  <si>
    <t>31179107R</t>
  </si>
  <si>
    <t>tyč závitová M12; l = 1 000 mm; mat. ocel 4,8 - DIN 975; povrch bez úpravy</t>
  </si>
  <si>
    <t>kotvení paty sloupku  : 4/2</t>
  </si>
  <si>
    <t>31179108R</t>
  </si>
  <si>
    <t>tyč závitová M14; l = 1 000 mm; mat. ocel 4,8 - DIN 975; povrch bez úpravy</t>
  </si>
  <si>
    <t>kleštiny : 30/3</t>
  </si>
  <si>
    <t>4/3</t>
  </si>
  <si>
    <t>31179129</t>
  </si>
  <si>
    <t>tyč závitová M16; l = 1 000 mm; mat. ocel 4,8 - DIN 975; povrch pozink</t>
  </si>
  <si>
    <t>kotvení pozednice : 32/2</t>
  </si>
  <si>
    <t>60515550</t>
  </si>
  <si>
    <t>hranol SM/JD; tl = 300,0 mm; š = 300 mm; jakost I</t>
  </si>
  <si>
    <t>RTS 21/ II</t>
  </si>
  <si>
    <t>(0,598+0,379+0,878+5,08+0,12+1,613+0,216+0,371+0,012+0,017+0,104)*1,1</t>
  </si>
  <si>
    <t>(0,048+0,032+1,306)*1,1</t>
  </si>
  <si>
    <t>60517103</t>
  </si>
  <si>
    <t>Lať dřevina: SM; jakost: I</t>
  </si>
  <si>
    <t>latě : 245/0,28*(0,03*0,05)*1,1</t>
  </si>
  <si>
    <t>(8,3*34+1*12+2,9*8)*0,05*0,05*1,1</t>
  </si>
  <si>
    <t>998762202R00</t>
  </si>
  <si>
    <t>Přesun hmot pro konstrukce tesařské v objektech výšky do 12 m</t>
  </si>
  <si>
    <t>764331240R00</t>
  </si>
  <si>
    <t>Lemování z pozinkovaného plechu výroba a montáž lemování zdí  na střechách s tvrdou krytinou včetně rohů a ukončení před požární zdí, rš 400 mm</t>
  </si>
  <si>
    <t>800-764</t>
  </si>
  <si>
    <t>1,5*2+1,8</t>
  </si>
  <si>
    <t>764339210R00</t>
  </si>
  <si>
    <t>Lemování z pozinkovaného plechu výroba a montáž lemování komínů, zděných ventilací a jiných střešních proniků, s lištami  na vlnité krytině, v ploše</t>
  </si>
  <si>
    <t>0,37*0,8*2+0,8*1,2*2</t>
  </si>
  <si>
    <t>764352203R00</t>
  </si>
  <si>
    <t>Žlaby z pozinkovaného plechu dodávka a montáž žlabů včetně háků, čel, rohů, rovných hrdel a dilatací  podokapních půlkulatých, rš 330 mm</t>
  </si>
  <si>
    <t>15,25+11,7+1,7</t>
  </si>
  <si>
    <t>2,9*4</t>
  </si>
  <si>
    <t>764355203R00</t>
  </si>
  <si>
    <t>Žlaby z pozinkovaného plechu dodávka a montáž žlabů včetně háků, čel, rohů, rovných hrdel a dilatací  nástřešních oblého tvaru, rš 660 mm</t>
  </si>
  <si>
    <t>1,8</t>
  </si>
  <si>
    <t>764359211R00</t>
  </si>
  <si>
    <t>Žlaby z pozinkovaného plechu výroba a montáž doplňků žlabů - kotlík kónický  pro trouby do D 100 mm</t>
  </si>
  <si>
    <t>4+1</t>
  </si>
  <si>
    <t>764361220R00</t>
  </si>
  <si>
    <t>Střešní otvory z pozinkovaného plechu výroba a montáž střešního okna se zasklením sklem drátovým  v krytině vlnité a prejzové, 600 x 600 mm</t>
  </si>
  <si>
    <t>764454202R00</t>
  </si>
  <si>
    <t>Odpadní trouby z pozinkovaného plechu dodávka a montáž odpadní trouby z Pz plechu, kruhové včetně zděří, manžet, odboček, kolen, odskoků, výpustí vody a přechodových kusů  průměru 100 mm</t>
  </si>
  <si>
    <t>27</t>
  </si>
  <si>
    <t>764816412R00</t>
  </si>
  <si>
    <t xml:space="preserve">Oplechování  okapnice, z lakovaného pozinkovaného plechu, rš 125 mm, dodávka a montáž </t>
  </si>
  <si>
    <t>včetně zhotovení rohů, spojů a dilatací</t>
  </si>
  <si>
    <t>ukonč. podstřeš. fólie : 42</t>
  </si>
  <si>
    <t>764816120RT2</t>
  </si>
  <si>
    <t>Oplechování parapetů včetně rohů, lepené lepidlem, z lakovaného pozinkovaného plechu, rš 200 mm, dodávka a montáž</t>
  </si>
  <si>
    <t>včetně rohů</t>
  </si>
  <si>
    <t>998764202R00</t>
  </si>
  <si>
    <t>Přesun hmot pro konstrukce klempířské v objektech výšky do 12 m</t>
  </si>
  <si>
    <t>765331221RT3</t>
  </si>
  <si>
    <t>Krytina betonová Krytina betonová střech složitých drážkových, v barvě cihlově červené, červenohnědé, tmavohnědé, černé</t>
  </si>
  <si>
    <t>800-765</t>
  </si>
  <si>
    <t>765331231RT3</t>
  </si>
  <si>
    <t xml:space="preserve">Krytina betonová Doplňky pro betonovou zastřešení krytinu drážkovou, hřeben s větracím pásem,  </t>
  </si>
  <si>
    <t>15,25</t>
  </si>
  <si>
    <t>765331251RT3</t>
  </si>
  <si>
    <t xml:space="preserve">Krytina betonová Doplňky pro betonovou zastřešení krytinu drážkovou, nároží s větracím pásem,  </t>
  </si>
  <si>
    <t>3*4</t>
  </si>
  <si>
    <t>765331261RT3</t>
  </si>
  <si>
    <t xml:space="preserve">Krytina betonová Doplňky pro betonovou zastřešení krytinu drážkovou, tašky krajní,  </t>
  </si>
  <si>
    <t>8,15*4</t>
  </si>
  <si>
    <t>765331513R00</t>
  </si>
  <si>
    <t xml:space="preserve">Krytina betonová Doplňky pro betonovou zastřešení krytinu drážkovou i bobrovku, okno střešní výstupní 48 x 61 cm,  </t>
  </si>
  <si>
    <t>765331621R00</t>
  </si>
  <si>
    <t xml:space="preserve">Krytina betonová Doplňky pro betonovou zastřešení krytinu drážkovou, přiřezání tašek rovné,  </t>
  </si>
  <si>
    <t>1,4*2*6+0,8*2*6</t>
  </si>
  <si>
    <t>765331631RT1</t>
  </si>
  <si>
    <t xml:space="preserve">Krytina betonová Doplňky pro betonovou zastřešení krytinu drážkovou, taška větrací,  </t>
  </si>
  <si>
    <t>765331632R00</t>
  </si>
  <si>
    <t xml:space="preserve">Krytina betonová Doplňky pro betonovou zastřešení krytinu drážkovou, taška prostupová pro anténu,  </t>
  </si>
  <si>
    <t>765331662R00</t>
  </si>
  <si>
    <t xml:space="preserve">Krytina betonová Doplňky pro betonovou zastřešení krytinu drážkovou i bobrovku, větrací mřížka,  </t>
  </si>
  <si>
    <t>40,25</t>
  </si>
  <si>
    <t>765331663R00</t>
  </si>
  <si>
    <t xml:space="preserve">Krytina betonová Doplňky pro betonovou zastřešení krytinu drážkovou i bobrovku, větrací pás okapní,  </t>
  </si>
  <si>
    <t>765901116R00</t>
  </si>
  <si>
    <t>Fólie parotěsné, difúzní a vodotěsné Fólie podstřešní difuzní na krokve,, fólie izolační střešní hydroizolační; paropropustná; plošná hmotnost 150 g/m2; výztužná mřížka, PP textilie; s lepicí páskou; µ = 60,0; sd do 0,03 m</t>
  </si>
  <si>
    <t>245*1,15</t>
  </si>
  <si>
    <t>59244073</t>
  </si>
  <si>
    <t>taška větrací; beton; drážková, profilová; l = 420,0 mm; š = 330 mm; h profilu 35 mm; povrch. úprava disperzní barva; barva cihlově červená, břidlicově černá, červenohnědá, tmavě hnědá; větrací průřez 50,0 cm2</t>
  </si>
  <si>
    <t>245*0,1</t>
  </si>
  <si>
    <t>59244079</t>
  </si>
  <si>
    <t>taška protisněhová; beton; drážková, profilová; l = 420,0 mm; š = 330 mm; h profilu 35 mm; povrch. úprava disperzní barva; barva cihlově červená, břidlicově černá, červenohnědá, tmavě hnědá</t>
  </si>
  <si>
    <t>1,4ks/m2 : 245*1,4</t>
  </si>
  <si>
    <t>998765202R00</t>
  </si>
  <si>
    <t>Přesun hmot pro krytiny tvrdé v objektech výšky do 12 m</t>
  </si>
  <si>
    <t>766111110R00</t>
  </si>
  <si>
    <t>Montáž stěn nekompletizovaných plných a hladkých, výšky do 2,75 m</t>
  </si>
  <si>
    <t>800-766</t>
  </si>
  <si>
    <t>včetně oboustranného olištování,</t>
  </si>
  <si>
    <t>stěna WC : 1,9*(1,2+1,1)</t>
  </si>
  <si>
    <t>766231111R00</t>
  </si>
  <si>
    <t>Montáž schodů stahovacích půdních schodů</t>
  </si>
  <si>
    <t>766423342R00</t>
  </si>
  <si>
    <t>Montáž obložení podhledů členitých, panely obkladovými, z aglomerovaných desek, velikosti přes 0,6 do 1,5 m2</t>
  </si>
  <si>
    <t>766427112R00</t>
  </si>
  <si>
    <t>Montáž obložení podhledů doplňkové konstrukce  podkladový rošt</t>
  </si>
  <si>
    <t>prkna-římsa : (0,75+0,8)*31</t>
  </si>
  <si>
    <t>přesah štíty-latě 60/60 : 8,2*4</t>
  </si>
  <si>
    <t>prkna-římsa věž : (0,4+0,25)*8</t>
  </si>
  <si>
    <t>766601211RT1</t>
  </si>
  <si>
    <t xml:space="preserve">Těsnění připojovací spáry spára ostění, interiér - fólie parotěsná šířky 70 mm samolepicí, výplň PU pěnou, exteriér - páska paropropustná šířky 10 mm, tl. 2/10 mm expanzní,  </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</si>
  <si>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</si>
  <si>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</si>
  <si>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(1,75*7+1,1+0,9+1)</t>
  </si>
  <si>
    <t>(1,05*4+0,9)</t>
  </si>
  <si>
    <t>766624043R00</t>
  </si>
  <si>
    <t>Montáž střešních oken rozměru 78/140 - 160 cm</t>
  </si>
  <si>
    <t>766711001R00</t>
  </si>
  <si>
    <t xml:space="preserve">Montáž otvorových prvků plastových nebo z dřevěných europrofilů oken a balkonových dveří,  </t>
  </si>
  <si>
    <t>(1,75*2+0,9*2)*7</t>
  </si>
  <si>
    <t>(1,1*2+0,9*2)</t>
  </si>
  <si>
    <t>0,9*4*2</t>
  </si>
  <si>
    <t>(1*2+1,6*2)</t>
  </si>
  <si>
    <t>(1,05*2+1,6*2)*4</t>
  </si>
  <si>
    <t>766711021RT1</t>
  </si>
  <si>
    <t>Montáž otvorových prvků plastových nebo z dřevěných europrofilů oken, na turbošrouby</t>
  </si>
  <si>
    <t>(2,5*2+1,1*2)</t>
  </si>
  <si>
    <t>766661112R00</t>
  </si>
  <si>
    <t>Montáž dveřních křídel kompletizovaných otevíravých ,  , do ocelové nebo fošnové zárubně, jednokřídlových, šířky do 800 mm</t>
  </si>
  <si>
    <t>2+1</t>
  </si>
  <si>
    <t>766661122R00</t>
  </si>
  <si>
    <t>Montáž dveřních křídel kompletizovaných otevíravých ,  , do ocelové nebo fošnové zárubně, jednokřídlových, šířky přes 800 mm</t>
  </si>
  <si>
    <t>766670011R00</t>
  </si>
  <si>
    <t>Montáž obložkové zárubně a dveřního křídla jednokřídlového</t>
  </si>
  <si>
    <t>1+3</t>
  </si>
  <si>
    <t>766670013R00</t>
  </si>
  <si>
    <t>Montáž obložkové zárubně a dveřního křídla dveří dvoukřídlových</t>
  </si>
  <si>
    <t>766670021R00</t>
  </si>
  <si>
    <t xml:space="preserve">Montáž kliky a štítku </t>
  </si>
  <si>
    <t>76231110V1</t>
  </si>
  <si>
    <t>Montáž kotevních želez, příložek, patek, táhel, vč. dod. tesařsk.  kotev. úhelníků 150x150x100mm</t>
  </si>
  <si>
    <t>rošt říms-úhelníky : 31+8</t>
  </si>
  <si>
    <t>766-101</t>
  </si>
  <si>
    <t>Dveře vnitř. dřev. masiv 2 křídl. 1/2 proskl., 170x197cm, vč. obložkov. zárubně, zámku a nátěr.</t>
  </si>
  <si>
    <t>766-102</t>
  </si>
  <si>
    <t>Dělící stěna WC, sestava 190x115cm-pevná, 190x110cm s dveřmi . 70cm, specifikace viz PD</t>
  </si>
  <si>
    <t>76641211V1</t>
  </si>
  <si>
    <t>Obložení sloupů nad 1 m2 prkny SM, š. do 10 cm</t>
  </si>
  <si>
    <t>sloupky krovu : 0,16*4*3*3</t>
  </si>
  <si>
    <t>(0,16+0,05*2)*3</t>
  </si>
  <si>
    <t>pásky  : 0,1*4*1,5*8</t>
  </si>
  <si>
    <t>766669922RV</t>
  </si>
  <si>
    <t>Montáž vložky Fab</t>
  </si>
  <si>
    <t>2+1+2+1</t>
  </si>
  <si>
    <t>769-100</t>
  </si>
  <si>
    <t>Okno plast 1750x900mm, (Uw=1,1W/m2K), pol. 02, specifikace viz PD</t>
  </si>
  <si>
    <t>769-102</t>
  </si>
  <si>
    <t>Okno plast 1100x900mm, (Uw=1,1W/m2K), pol. 03, specifikace viz PD</t>
  </si>
  <si>
    <t>769-103</t>
  </si>
  <si>
    <t>Okno plast 900x900mm, (Uw=1,1W/m2K), pol. 04, specifikace viz PD</t>
  </si>
  <si>
    <t>769-104</t>
  </si>
  <si>
    <t>Okno plast 1000x1600mm, (Uw=1,1W/m2K), pol. 05, specifikace viz PD</t>
  </si>
  <si>
    <t>769-105</t>
  </si>
  <si>
    <t>Okno plast 1050x1600mm, (Uw=1,1W/m2K), pol. 06, specifikace viz PD</t>
  </si>
  <si>
    <t>769-106</t>
  </si>
  <si>
    <t>Okno plast 1100x2500mm, (Uw=1,1W/m2K), pol. 08, specifikace viz PD</t>
  </si>
  <si>
    <t>769-107</t>
  </si>
  <si>
    <t>Pákové otevírání oken s bovdenem</t>
  </si>
  <si>
    <t>délka 2m</t>
  </si>
  <si>
    <t xml:space="preserve">  02 - délka 2m : 6</t>
  </si>
  <si>
    <t xml:space="preserve">  03 - délka 0,9m : 1</t>
  </si>
  <si>
    <t xml:space="preserve">  04 - délka 1m : 1</t>
  </si>
  <si>
    <t xml:space="preserve">  05 - délka 1,2m : 1</t>
  </si>
  <si>
    <t>9</t>
  </si>
  <si>
    <t>54914591R</t>
  </si>
  <si>
    <t>kování stavební - prvek: kliky se štíty pro klíč; provedení Cr; pro dveře</t>
  </si>
  <si>
    <t>14</t>
  </si>
  <si>
    <t>54964011R</t>
  </si>
  <si>
    <t>Vložka cylindrická oboustranná; materiál: mosaz; povrchová úprava: leštěná mosaz; délka = 29,0 mm; délka 2 = 40,0 mm; RC 3</t>
  </si>
  <si>
    <t>60512500</t>
  </si>
  <si>
    <t>prkno SM/JD; tl = 18,0 mm; l = 2 000 až 3 900 mm; jakost II; omítané</t>
  </si>
  <si>
    <t>prkna-římsa : 0,024*0,16*(0,75+0,8)*31*1,1</t>
  </si>
  <si>
    <t>prkna-římsa věž : 0,024*0,16*(0,4+0,25)*8*1,1</t>
  </si>
  <si>
    <t xml:space="preserve">podkladový rošt : </t>
  </si>
  <si>
    <t>přesah štíty-latě 60/60 : 0,06*0,06*8,2*4*1,1</t>
  </si>
  <si>
    <t>60515862R</t>
  </si>
  <si>
    <t>Dřevo konstrukční rostlé (KVH) dřevina: SM; nepohledové (NSi)</t>
  </si>
  <si>
    <t>sloupky krovu : 0,02*6,54*1,3</t>
  </si>
  <si>
    <t>pásky  : 0,02*4,8*1,3</t>
  </si>
  <si>
    <t>6114022056R</t>
  </si>
  <si>
    <t>Okno kyvné, vyklápěcí; funkce: střešní; počet křídel: 1; křídlo: dřevěné; rám: dřevěný; šířka = 780 mm; výška = 1 400 mm; tvar: pravidelný; počet skel: trojsklo; ESG4 - 12 - TVG3 - 12 - VSG6,8; plocha prosklení = 0,72 m2; Uw = 1,00 W/(m2.K); Ug = 0,6 W/(m2.K); g = 0,44; Rw = 37 dB; ovládání: manuální; RtF: D; - s2, d2; povrchová úprava: lakovaný PU; barva: bílá</t>
  </si>
  <si>
    <t>61140284.A</t>
  </si>
  <si>
    <t>lemování pro střešní okno lakovaný hliník; střešní krytina profilová; max. výška profilu 120 mm; š. okna 780 mm; h okna 1 400 mm; sklon střechy 15 až 90 °; manžeta šedá</t>
  </si>
  <si>
    <t>61162102</t>
  </si>
  <si>
    <t>Dveře vnitřní jednostranně otevíravé;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</si>
  <si>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11,12 : 1+6</t>
  </si>
  <si>
    <t>61162103R</t>
  </si>
  <si>
    <t>Dveře vnitřní jednostranně otevíravé; funkce: klasické; šířka = 800 mm; výška = 1 970 mm; počet křídel: 1; materiál rámu křídla: MDF; materiál výplně: voština; materiál pláště: HDF; povrchová úprava: fólie; struktura povrchu: oboustranně hladká; míra zasklení: plné křídlo; barva: dekor dle vzorníku</t>
  </si>
  <si>
    <t>13 : 1+2</t>
  </si>
  <si>
    <t>61162104R</t>
  </si>
  <si>
    <t>Dveře vnitřní jednostranně otevíravé; funkce: klasické; šířka = 900 mm; výška = 1 970 mm; počet křídel: 1; materiál rámu křídla: MDF; materiál výplně: voština; materiál pláště: HDF; povrchová úprava: fólie; struktura povrchu: oboustranně hladká; míra zasklení: plné křídlo; barva: dekor dle vzorníku</t>
  </si>
  <si>
    <t>10 : 1</t>
  </si>
  <si>
    <t>61165703R</t>
  </si>
  <si>
    <t>Dveře vnitřní jednostranně otevíravé; funkce: protipožární; šířka = 900 mm; výška = 1 970 mm; počet křídel: 1; materiál rámu křídla: masiv; materiál výplně: plná DTD; materiál pláště: HDF; povrchová úprava: CPL; struktura povrchu: oboustranně hladká; míra zasklení: plné křídlo; požární odolnost: E, I; 30; barva: dekor dle vzorníku</t>
  </si>
  <si>
    <t>09 : 2</t>
  </si>
  <si>
    <t>61181501R</t>
  </si>
  <si>
    <t>Zárubeň dřevěná - obložková, polodrážková (klasická); H' = 1 970 mm; B' = 700 mm; počet křídel: 1; povrchová úprava: fólie; typ závěsů: otočné</t>
  </si>
  <si>
    <t>12 : 4</t>
  </si>
  <si>
    <t>61181502R</t>
  </si>
  <si>
    <t>Zárubeň dřevěná - obložková, polodrážková (klasická); H' = 1 970 mm; B' = 800 mm; počet křídel: 1; povrchová úprava: fólie; typ závěsů: otočné</t>
  </si>
  <si>
    <t>13 : 3</t>
  </si>
  <si>
    <t>612501092R</t>
  </si>
  <si>
    <t>schody skládací dřevěné; počet stupnic 12; rozměr rámu 120x70 cm; h = 230,0 až 288,0 cm; bez podstupnic; tepelná izolace</t>
  </si>
  <si>
    <t>požární odolnost EW 30DP3, zateplené : 1</t>
  </si>
  <si>
    <t>998766201R00</t>
  </si>
  <si>
    <t>Přesun hmot pro konstrukce truhlářské v objektech výšky do 6 m</t>
  </si>
  <si>
    <t>767657240R00</t>
  </si>
  <si>
    <t>Montáž vrat zvedacích, osazených do ocelové zárubně z dílů, o ploše přes 13 m2</t>
  </si>
  <si>
    <t>800-767</t>
  </si>
  <si>
    <t>včetně dokončení okování dvířek průchodových,</t>
  </si>
  <si>
    <t>767995103R00</t>
  </si>
  <si>
    <t>Výroba a montáž atypických kovovových doplňků staveb hmotnosti přes 10 do 20 kg</t>
  </si>
  <si>
    <t>kg</t>
  </si>
  <si>
    <t>patní plechy sloupu  : 80*0,3*0,3*2</t>
  </si>
  <si>
    <t>767-100</t>
  </si>
  <si>
    <t>Pojezdové zařízení na hadice, vč.  povrch. úpravy prášk. lak., mont. prvků</t>
  </si>
  <si>
    <t>specif. viz PD!</t>
  </si>
  <si>
    <t>767-101</t>
  </si>
  <si>
    <t>Vrata garážová sekční, el. otvevíravá, 360x365cm, dálk. ovladač. 5ks(Ud=2W/m2K),prosvětl.</t>
  </si>
  <si>
    <t>767-102</t>
  </si>
  <si>
    <t>Ocelový žebřík š. 400mm, dod.+mont., specifikace viz PD</t>
  </si>
  <si>
    <t>věž : 12</t>
  </si>
  <si>
    <t>767-103</t>
  </si>
  <si>
    <t>Lanový naviják elektrický, nosnost 500kg,zdvih 12m, vč. lana d=4mm , dod.+mont</t>
  </si>
  <si>
    <t>ovládací kabel dl.min.  12m</t>
  </si>
  <si>
    <t>767-104</t>
  </si>
  <si>
    <t>Nerezový větrací průduch 100x100cm, dod.+mont.</t>
  </si>
  <si>
    <t>technická specifikace viz PD</t>
  </si>
  <si>
    <t>767-105</t>
  </si>
  <si>
    <t>Nerezové dveře žaluziové  100x240cm,dod.+mont.,  viz PD, vč. zárubně, kování, zámku, vložky</t>
  </si>
  <si>
    <t>76799510V1</t>
  </si>
  <si>
    <t>Výroba a montáž kov. atypických konstr. do 50 kg, vč. kotev. materiálu</t>
  </si>
  <si>
    <t xml:space="preserve">věž-kolejnice pojezdu na hadice : </t>
  </si>
  <si>
    <t>U-80 : 8,64*12,2*2</t>
  </si>
  <si>
    <t>13384420</t>
  </si>
  <si>
    <t>tyč ocelová profilová válcovaná za tepla 11375 (S 235JR); průřez U; výška 80 mm</t>
  </si>
  <si>
    <t>RTS 16/ I</t>
  </si>
  <si>
    <t>U-80 : 8,64*12,2*2/1000*1,08</t>
  </si>
  <si>
    <t>13611228</t>
  </si>
  <si>
    <t>Výrobek plochý ocelový válcovaný za tepla - plech; hladký; tl. = 10,00 mm</t>
  </si>
  <si>
    <t>patní plechy sloupu  : 80*0,3*0,3*2/1000*1,08</t>
  </si>
  <si>
    <t>998767202R00</t>
  </si>
  <si>
    <t>Přesun hmot pro kovové stavební doplňk. konstrukce v objektech výšky do 12 m</t>
  </si>
  <si>
    <t>771230211R00</t>
  </si>
  <si>
    <t>Kladení dlažby teracové do tmele velikosti 300 x 300 mm</t>
  </si>
  <si>
    <t>800-771</t>
  </si>
  <si>
    <t>do tmele rovnoběžně se stěnou,</t>
  </si>
  <si>
    <t>96,6</t>
  </si>
  <si>
    <t>771275511RT3</t>
  </si>
  <si>
    <t>Montáž obkladů schodišť z dlaždic keramických a ze schodovek na stupnice,  , kladených do tmele, C2TE</t>
  </si>
  <si>
    <t>1,6+1,75+1,3+1,1+1*19</t>
  </si>
  <si>
    <t>771275521RT3</t>
  </si>
  <si>
    <t>Montáž obkladů schodišť z dlaždic keramických z dlaždic na podstupnice,  , kladených do tmele, C2TE</t>
  </si>
  <si>
    <t>771277802R00</t>
  </si>
  <si>
    <t>Montáž obkladů schodišť z dlaždic keramických Profily na hrany stupňů kombinované z tvrdé a měkké plastické hmoty, výšky 11 mm</t>
  </si>
  <si>
    <t>RTS 15/ I</t>
  </si>
  <si>
    <t>protiskluzné profily na hrany stupňů</t>
  </si>
  <si>
    <t>771475014RT1</t>
  </si>
  <si>
    <t>Montáž soklíků z dlaždic keramických výšky 100 mm, soklíků vodorovných, kladených do flexibilního tmele</t>
  </si>
  <si>
    <t>1.np : 10,77*2+10,6*2-(3,7*2+0,9*2)</t>
  </si>
  <si>
    <t>3*2+5,15*2-0,9*2</t>
  </si>
  <si>
    <t>1,35+6,5+1,8+1,5+2,5+1*2+1,1+2,1-0,9*2-0,7*2</t>
  </si>
  <si>
    <t>schodiště : 0,6+6,6+2,4+0,183*24</t>
  </si>
  <si>
    <t>2.np : 2,2+1,7+2,2-1,7-0,8</t>
  </si>
  <si>
    <t>5,6*2+4,3*2-0,8</t>
  </si>
  <si>
    <t>8,875*2+10,62*2-1,7-0,9</t>
  </si>
  <si>
    <t>1,34*2+1,8*2-0,7*2-0,8</t>
  </si>
  <si>
    <t>771479001R00</t>
  </si>
  <si>
    <t>Montáž soklíků z dlaždic keramických Řezání dlaždic pro soklíky</t>
  </si>
  <si>
    <t>140,752</t>
  </si>
  <si>
    <t>771575118RT2</t>
  </si>
  <si>
    <t>Montáž podlah vnitřních z dlaždic keramických 600 x 600 mm, režných nebo glazovaných, hladkých, kladených do flexibilního tmele</t>
  </si>
  <si>
    <t>1.np : 15,5+8,9+2,9+5,2+3,5</t>
  </si>
  <si>
    <t>2.np : 4,3+17,8+92,7+2,7+4,3+4,7</t>
  </si>
  <si>
    <t>podesta : 1</t>
  </si>
  <si>
    <t>771577924R00</t>
  </si>
  <si>
    <t>Montáž podlah vnitřních z dlaždic keramických Hrany schodů, dilatační, koutové, ukončovací a přechodové profily profily koutové z kombinace tvrdé a měkké plastické hmoty spojené na pero a drážku pro bezúdržbové, trvale pružné obvodové spáry, výška pro podlahu 11 mm, výška pro stěnu 7 mm, šířka profilu 7 mm</t>
  </si>
  <si>
    <t>přechod obklad-podlaha ve sprše : 2,35*2+1,5*2-0,7</t>
  </si>
  <si>
    <t>771578011R00</t>
  </si>
  <si>
    <t>Montáž podlah vnitřních z dlaždic keramických Zvláštní úpravy spár spára podlaha-stěna silikonem</t>
  </si>
  <si>
    <t>771579793R00</t>
  </si>
  <si>
    <t>Montáž podlah vnitřních z dlaždic keramických Příplatky k položkám montáže podlah keramických příplatek za spárovací hmotu - plošně</t>
  </si>
  <si>
    <t>163,5</t>
  </si>
  <si>
    <t>0,1*140,75</t>
  </si>
  <si>
    <t>24,75*0,173</t>
  </si>
  <si>
    <t>24,75*0,28</t>
  </si>
  <si>
    <t>771579795R00</t>
  </si>
  <si>
    <t>Montáž podlah vnitřních z dlaždic keramických Příplatky k položkám montáže podlah keramických příplatek za spárování voduodpuzující hmotou - plošně</t>
  </si>
  <si>
    <t>3,5</t>
  </si>
  <si>
    <t>771589791R00</t>
  </si>
  <si>
    <t>Příplatky k položkám za montáž mozaikových lepenců příplatek za plochu do 5 m2 jednotlivě</t>
  </si>
  <si>
    <t>1.np : 2,9+3,5</t>
  </si>
  <si>
    <t>2.np : 3,9+2,7+4,3+4,7</t>
  </si>
  <si>
    <t>59247240</t>
  </si>
  <si>
    <t>Dlažba teracová typ: dvouvrstvý; tl. = 30,00 mm; délka = 300,0 mm; šířka = 300,0 mm; povrch: broušený; zátěž: pochozí; barva: černobílá</t>
  </si>
  <si>
    <t>Cena teraco dlažby 300x300x30mm, byla investorem stanovena  na 330,-Kč - NUTNO DODRŽET V RÁMCI NABÍDKOVÉ CENY!!!</t>
  </si>
  <si>
    <t>96,6*1,05</t>
  </si>
  <si>
    <t>59764207R</t>
  </si>
  <si>
    <t>Dlažba keramická bez glazury (UGL); tl. = 10,0 mm; a = 598 mm; b = 598 mm; povrch: hladký, matný; mrazuvzdorný; protiskluznost: R9; µ = 0,5; barva: šedá</t>
  </si>
  <si>
    <t>163,5*1,05</t>
  </si>
  <si>
    <t>0,1*140,75*1,05</t>
  </si>
  <si>
    <t>24,75*0,173*1,05</t>
  </si>
  <si>
    <t>24,75*0,28*1,05</t>
  </si>
  <si>
    <t>998771202R00</t>
  </si>
  <si>
    <t>Přesun hmot pro podlahy z dlaždic v objektech výšky do 12 m</t>
  </si>
  <si>
    <t>781111115R00</t>
  </si>
  <si>
    <t>Doplňkové práce při provádění obkladů vyřezání otvoru v obkladačce korunkou prům. do 30 mm</t>
  </si>
  <si>
    <t>20</t>
  </si>
  <si>
    <t>781111116R00</t>
  </si>
  <si>
    <t>Doplňkové práce při provádění obkladů vyřezání otvoru v obkladačce korunkou prům. do 90 mm</t>
  </si>
  <si>
    <t>4+5</t>
  </si>
  <si>
    <t>781419706R00</t>
  </si>
  <si>
    <t>Montáž obkladů vnitřních z obkládaček pórovinových příplatky k položkám montáže obkladů vnitřních z obkladaček pórovinových příplatek za spárovací vodotěsnou hmotu - plošně</t>
  </si>
  <si>
    <t>2,3*(1,5+1,25*2)</t>
  </si>
  <si>
    <t>781471107RT1</t>
  </si>
  <si>
    <t>Obklad vnitř.stěn,keram.režný,hladký, MC, 20x20 cm, lepidlo CL- S (Knauf)</t>
  </si>
  <si>
    <t>1.np : 2*(1,5*2+2,35*2)</t>
  </si>
  <si>
    <t>-(0,7*2+1,1*0,3)</t>
  </si>
  <si>
    <t>2*(2,35*2+2,2*2)</t>
  </si>
  <si>
    <t>-(0,7*2*2+0,9*0,2)</t>
  </si>
  <si>
    <t>2*(0,9*2+1,95*2)</t>
  </si>
  <si>
    <t>-(0,7*2)</t>
  </si>
  <si>
    <t>2,1*(1,6+0,8)</t>
  </si>
  <si>
    <t>2.np : 2*(1,34*2+2,1*2)</t>
  </si>
  <si>
    <t>-(0,7*2+0,9*0,85)</t>
  </si>
  <si>
    <t>2*(1+1+1,8)</t>
  </si>
  <si>
    <t>2,2*(1,5*6)</t>
  </si>
  <si>
    <t>1,7*(1+1+1,8)</t>
  </si>
  <si>
    <t>0,8*4,4</t>
  </si>
  <si>
    <t xml:space="preserve">ostění  : </t>
  </si>
  <si>
    <t>1.np : 0,25*0,3*2</t>
  </si>
  <si>
    <t>0,25*0,2*2</t>
  </si>
  <si>
    <t>2.np : 0,25*0,85*2</t>
  </si>
  <si>
    <t>781491001RT1</t>
  </si>
  <si>
    <t>Lišty k obkladům bez dodávky materiálu</t>
  </si>
  <si>
    <t>1.np : (1,5*2+2,35*2)</t>
  </si>
  <si>
    <t>(2,35*2+2,2*2)</t>
  </si>
  <si>
    <t>(0,9*2+1,95*2)</t>
  </si>
  <si>
    <t>2.np : (1,34*2+2,1*2)</t>
  </si>
  <si>
    <t>(1+1+1,8)</t>
  </si>
  <si>
    <t>(1,5*6)</t>
  </si>
  <si>
    <t>1.np : 0,3*2</t>
  </si>
  <si>
    <t>0,2*2</t>
  </si>
  <si>
    <t>2.np : 0,85*2</t>
  </si>
  <si>
    <t>781779705R00</t>
  </si>
  <si>
    <t>Montáž obkladů vnějších stěn z dlaždic keramických příplatky k položkám montáže obkladů vnějších stěn z dlaždic keramických za spárovací hmotu - plošně</t>
  </si>
  <si>
    <t>101,824</t>
  </si>
  <si>
    <t>-9,2</t>
  </si>
  <si>
    <t>59760101.A</t>
  </si>
  <si>
    <t>profil plastový na obklad vnější roh 90°; rozměr 7,0 mm; l = 2 500 mm</t>
  </si>
  <si>
    <t>52,2*1,1</t>
  </si>
  <si>
    <t>597813732R</t>
  </si>
  <si>
    <t>Obklad keramický typ: běžný; s glazurou (GL); tl. = 7,0 mm; a = 198 mm; b = 398 mm; povrch: hladký, matný; barva: béžová</t>
  </si>
  <si>
    <t>93,5800*1,05</t>
  </si>
  <si>
    <t>998781202R00</t>
  </si>
  <si>
    <t>Přesun hmot pro obklady keramické v objektech výšky do 12 m</t>
  </si>
  <si>
    <t>783222100R00</t>
  </si>
  <si>
    <t xml:space="preserve">Nátěry kov.stavebních doplňk.konstrukcí syntetické dvojnásobné,  </t>
  </si>
  <si>
    <t>800-783</t>
  </si>
  <si>
    <t>ocel. sloup : 2*3,14*0,1*3,75</t>
  </si>
  <si>
    <t>0,3*0,3*2*2</t>
  </si>
  <si>
    <t>překlad I-200 : 4,2*4*(0,2*2+0,09*4)</t>
  </si>
  <si>
    <t>stropnice I-260 : 5,46*4*(0,26*2+0,113*4)</t>
  </si>
  <si>
    <t>věž I-140 : 1,6*(0,14*2+0,066*4)</t>
  </si>
  <si>
    <t>U-80 : 8,64*2*(0,08*2+0,045*4)</t>
  </si>
  <si>
    <t>U-160, schodiště : (0,16*2+0,065*4)*(2,9*2+2,1*2+1,1*2+0,8*2)</t>
  </si>
  <si>
    <t>žebřík ve věži : 0,4*12*2</t>
  </si>
  <si>
    <t>783225600R00</t>
  </si>
  <si>
    <t xml:space="preserve">Nátěry kov.stavebních doplňk.konstrukcí syntetické 2x email,  </t>
  </si>
  <si>
    <t>Odkaz na mn. položky pořadí 418 : 7,06240</t>
  </si>
  <si>
    <t>783226100R00</t>
  </si>
  <si>
    <t xml:space="preserve">Nátěry kov.stavebních doplňk.konstrukcí syntetické základní,  </t>
  </si>
  <si>
    <t>zárubně : (0,9+1,97*2)*(0,11+0,05)*(2+1)</t>
  </si>
  <si>
    <t>(0,7+1,97*2)*(0,11+0,05)*(1+2)</t>
  </si>
  <si>
    <t>sloup : 2*3,14*0,1*4</t>
  </si>
  <si>
    <t>783726300R00</t>
  </si>
  <si>
    <t>Nátěry tesařských konstrukcí lazurovací lazurovací, 3x lak</t>
  </si>
  <si>
    <t>včetně montáže, dodávkya demontáže lešení.</t>
  </si>
  <si>
    <t>sloupky : 0,16*4*3,7*4</t>
  </si>
  <si>
    <t>pásky : 0,1*4*1,5*8</t>
  </si>
  <si>
    <t>783782205R00</t>
  </si>
  <si>
    <t>Nátěry tesařských konstrukcí ochranné fungicidní+ biocidní (proti plísním, houbám a hmyzu), dvojnásobný</t>
  </si>
  <si>
    <t>pásek 10/10 : 0,1*4*1,5*8</t>
  </si>
  <si>
    <t>kleštiny 6/16 : (0,06*2+0,16*2)*(5,6*30+0,6*2+0,9*2)</t>
  </si>
  <si>
    <t>pozednice 14/14 : 0,14*4*15,25*2</t>
  </si>
  <si>
    <t>sloupek 16/16 : 0,16*4*3,7*4</t>
  </si>
  <si>
    <t>krokve 10/18 : (0,1*2+0,18*2)*(8,3*34+1*12)</t>
  </si>
  <si>
    <t>krokve 10/16 : (0,1*2+0,16*2)*(2,9*8+1*2)</t>
  </si>
  <si>
    <t>pozednice 12/12 : 0,12*4*1,8*4</t>
  </si>
  <si>
    <t>hranol 10/16 : (0,1*2+0,16*2)*0,2*15</t>
  </si>
  <si>
    <t>vaznice 16/18 : (0,16*2+0,18*2)*15,25*2</t>
  </si>
  <si>
    <t>latě : 245/0,28*(0,03*2+0,05*2)</t>
  </si>
  <si>
    <t>(8,3*34+1*12+2,9*8)*0,05*4</t>
  </si>
  <si>
    <t xml:space="preserve">podkladový rošt přesahu střechy : </t>
  </si>
  <si>
    <t>prkna-římsa : (0,024*2+0,16*2)*(0,75+0,8)*31</t>
  </si>
  <si>
    <t>prkna-římsa věž : (0,024*2+0,16*2)*(0,4+0,25)*8</t>
  </si>
  <si>
    <t>přesah štíty-latě 60/60 : 0,06*4*8,2*4</t>
  </si>
  <si>
    <t>hranol 6/18 : (0,06*2+0,18*2)*13,44*9</t>
  </si>
  <si>
    <t>783851112R00</t>
  </si>
  <si>
    <t>Nátěry omítek a betonů epoxidové, epoxidehtové a epoxiesterové epoxidové, omítky stropů, dvojnásobné+1x email+1x tmel</t>
  </si>
  <si>
    <t>za skříňky  : 1,9*1*6</t>
  </si>
  <si>
    <t>784161101R00</t>
  </si>
  <si>
    <t>Příprava povrchu Penetrace (napouštění) podkladu akrylát, jednonásobná</t>
  </si>
  <si>
    <t>800-784</t>
  </si>
  <si>
    <t>123+6,6+26,21+616,55+2,51+2,95</t>
  </si>
  <si>
    <t>6,64+96,264+69,52+1,75+2,6*1,5+6</t>
  </si>
  <si>
    <t>-11,4-93,58</t>
  </si>
  <si>
    <t>784165512R00</t>
  </si>
  <si>
    <t>Malby z malířských směsí otěruvzdorných,  , bělost 93 %, dvojnásobné</t>
  </si>
  <si>
    <t>Odkaz na mn. položky pořadí 422 : 856,91400</t>
  </si>
  <si>
    <t>Pístový kompresor je vhodný pro průmyslové použití a trvalý provoz.</t>
  </si>
  <si>
    <t>Pol__0001</t>
  </si>
  <si>
    <t>Výchozí revize el. rozvodů</t>
  </si>
  <si>
    <t>ks</t>
  </si>
  <si>
    <t>Pol__0002</t>
  </si>
  <si>
    <t>Dokumentace skutečného provedení</t>
  </si>
  <si>
    <t>Pol__0003</t>
  </si>
  <si>
    <t>Výchozí revize ochrany před bleskem</t>
  </si>
  <si>
    <t>Pol__0121</t>
  </si>
  <si>
    <t>Vysekání drážek pro vedení, průrazy stěn, kapsy pro krabice,  výklenky pro rozvaděče</t>
  </si>
  <si>
    <t>kpl</t>
  </si>
  <si>
    <t>Pol__0005</t>
  </si>
  <si>
    <t>Trubka elektroinstalační ohebná 16mm</t>
  </si>
  <si>
    <t>Pol__0006</t>
  </si>
  <si>
    <t>Trubka elektroinstalační ohebná 25mm</t>
  </si>
  <si>
    <t>Pol__0007</t>
  </si>
  <si>
    <t>Lišta vkládací s víkem 24x22mm</t>
  </si>
  <si>
    <t>Pol__0008</t>
  </si>
  <si>
    <t>Krabice hromosvodná pro SZ</t>
  </si>
  <si>
    <t>Pol__0009</t>
  </si>
  <si>
    <t>Krabice 68mm s víčkem</t>
  </si>
  <si>
    <t>Pol__0010</t>
  </si>
  <si>
    <t>Krabice 68mm přístrojová (KP68)</t>
  </si>
  <si>
    <t>Pol__0011</t>
  </si>
  <si>
    <t>Krabice 100x100mm s víčkem - IP44</t>
  </si>
  <si>
    <t>Pol__0012</t>
  </si>
  <si>
    <t>Krabice 68mm s víčkem a svorkovnicí (KR68)</t>
  </si>
  <si>
    <t>Pol__0013</t>
  </si>
  <si>
    <t>Krabice 97mm s víčkem a svorkovnicí (KR97)</t>
  </si>
  <si>
    <t>Pol__0014</t>
  </si>
  <si>
    <t>Spínač polozapuštěný řaz. 1, IP20 (V1)</t>
  </si>
  <si>
    <t>Pol__0015</t>
  </si>
  <si>
    <t>Spínač polozapuštěný řaz. 6, IP20 (V6)</t>
  </si>
  <si>
    <t>Pol__0016</t>
  </si>
  <si>
    <t>Spínač polozapuštěný řaz. 5, IP20 (V5)</t>
  </si>
  <si>
    <t>Pol__0017</t>
  </si>
  <si>
    <t>Spínač polozapuštěný, řaz. 1, IP44 (V01)</t>
  </si>
  <si>
    <t>Pol__0018</t>
  </si>
  <si>
    <t>Spínač polozapuštěný, řaz. 6, IP44 (V06)</t>
  </si>
  <si>
    <t>Pol__0019</t>
  </si>
  <si>
    <t>Spínač na povrch, 16A, 400V, IP44 (V16)</t>
  </si>
  <si>
    <t>Pol__0020</t>
  </si>
  <si>
    <t>Sporák. přípojka pod om., 25A, 400V, IP20</t>
  </si>
  <si>
    <t>Pol__0021</t>
  </si>
  <si>
    <t>Zásuvka domovní polozapuštěná 2P+Z, IP20 (Z1)</t>
  </si>
  <si>
    <t>Pol__0022</t>
  </si>
  <si>
    <t>Zásuvka polozap. s přepěť. ochr. 2P+Z, IP20 (Z1P)</t>
  </si>
  <si>
    <t>Pol__0023</t>
  </si>
  <si>
    <t>Zásuvka polozap. 2P+Z  IP44 (Z01)</t>
  </si>
  <si>
    <t>Pol__0024</t>
  </si>
  <si>
    <t>Zásuvka polozap. s přepěť. ochr. 2P+Z  IP44 (Z01P)</t>
  </si>
  <si>
    <t>Pol__0025</t>
  </si>
  <si>
    <t>Zásuvkana povrch. 3P+PE+N  IP44 (Z16)</t>
  </si>
  <si>
    <t>Pol__0026</t>
  </si>
  <si>
    <t>Bezp. tlačítko total stop v zasklené skříňce IP44</t>
  </si>
  <si>
    <t>Pol__0027</t>
  </si>
  <si>
    <t>Dvojtlačítko na povrch, 230V, 6A, IP44</t>
  </si>
  <si>
    <t>Pol__0028</t>
  </si>
  <si>
    <t>Vodič protahovací AY2,5</t>
  </si>
  <si>
    <t>Pol__0029</t>
  </si>
  <si>
    <t>Vodič uzemňovací CYA1PEx16</t>
  </si>
  <si>
    <t>Pol__0030</t>
  </si>
  <si>
    <t>Kabel CYKY-O 3x1,5 ulož. volně</t>
  </si>
  <si>
    <t>Pol__0031</t>
  </si>
  <si>
    <t>Kabel CYKY-J 3x1,5 ulož. volně</t>
  </si>
  <si>
    <t>Pol__0032</t>
  </si>
  <si>
    <t>Kabel CYKY-J 5x1,5 ulož. volně</t>
  </si>
  <si>
    <t>Pol__0033</t>
  </si>
  <si>
    <t>Kabel CYKY-J 3x2,5 ulož. volně</t>
  </si>
  <si>
    <t>Pol__0034</t>
  </si>
  <si>
    <t>Kabel CYKY-J 5x2,5 ulož. volně</t>
  </si>
  <si>
    <t>Pol__0035</t>
  </si>
  <si>
    <t>Kabel CYKY-J 5x10 ulož. volně</t>
  </si>
  <si>
    <t>Pol__0036</t>
  </si>
  <si>
    <t>Kabel CYKY-J 4x16 ulož. volně</t>
  </si>
  <si>
    <t>Pol__0037</t>
  </si>
  <si>
    <t>Šňůra CGSG-J3x2,5 ulož. volně</t>
  </si>
  <si>
    <t>Pol__0038</t>
  </si>
  <si>
    <t>Šňůra CGSG-J5x2,5 ulož. volně</t>
  </si>
  <si>
    <t>Pol__0039</t>
  </si>
  <si>
    <t>Osazení hmoždinek 8mm</t>
  </si>
  <si>
    <t>Pol__0040</t>
  </si>
  <si>
    <t>Zapojení vodičů v rozvaděčích do 2,5mm2</t>
  </si>
  <si>
    <t>Pol__0041</t>
  </si>
  <si>
    <t>Zapojení vodičů v rozvaděčích do 16mm2</t>
  </si>
  <si>
    <t>Pol__0042</t>
  </si>
  <si>
    <t>Montáž rozvaděče do 50kg</t>
  </si>
  <si>
    <t>Pol__0043</t>
  </si>
  <si>
    <t>Montáž svítidla EL1</t>
  </si>
  <si>
    <t>Pol__0044</t>
  </si>
  <si>
    <t>Montáž svítidla EL2</t>
  </si>
  <si>
    <t>Pol__0045</t>
  </si>
  <si>
    <t>Montáž svítidla EL3</t>
  </si>
  <si>
    <t>Pol__0046</t>
  </si>
  <si>
    <t>Montáž svítidla EL4</t>
  </si>
  <si>
    <t>Pol__0047</t>
  </si>
  <si>
    <t>Montáž svítidla EL5</t>
  </si>
  <si>
    <t>Pol__0048</t>
  </si>
  <si>
    <t>Montáž svítidla EL6</t>
  </si>
  <si>
    <t>Pol__0049</t>
  </si>
  <si>
    <t>Montáž svítidla EL7</t>
  </si>
  <si>
    <t>Pol__0050</t>
  </si>
  <si>
    <t>Montáž svítidla EL8</t>
  </si>
  <si>
    <t>Pol__0051</t>
  </si>
  <si>
    <t>Montáž svítidla EL9</t>
  </si>
  <si>
    <t>Pol__0052</t>
  </si>
  <si>
    <t>Ventilátor 230V, 300W</t>
  </si>
  <si>
    <t>Pol__0053</t>
  </si>
  <si>
    <t>Ventilátor 230V s doběhem</t>
  </si>
  <si>
    <t>Pol__0054</t>
  </si>
  <si>
    <t>Svorkovnice HOP</t>
  </si>
  <si>
    <t>Pol__0055</t>
  </si>
  <si>
    <t>El. přímotopný konvektor s ventilátorem a šňůrou s vidlicí 230V, 750+1250W</t>
  </si>
  <si>
    <t>Pol__0056</t>
  </si>
  <si>
    <t>Vodič AlMgSi8mm vč. podpěr</t>
  </si>
  <si>
    <t>Pol__0057</t>
  </si>
  <si>
    <t>Vodič FeZn10mm</t>
  </si>
  <si>
    <t>Pol__0058</t>
  </si>
  <si>
    <t>Páska FeZn30x4mm v zemi</t>
  </si>
  <si>
    <t>Pol__0059</t>
  </si>
  <si>
    <t>Jímací tyč JT 1,5m</t>
  </si>
  <si>
    <t>Pol__0060</t>
  </si>
  <si>
    <t>Svorka SZ</t>
  </si>
  <si>
    <t>Pol__0061</t>
  </si>
  <si>
    <t>Svorka SS</t>
  </si>
  <si>
    <t>Pol__0062</t>
  </si>
  <si>
    <t>Svorka SRO3</t>
  </si>
  <si>
    <t>Pol__0063</t>
  </si>
  <si>
    <t>Svorka SR02</t>
  </si>
  <si>
    <t>Pol__0064</t>
  </si>
  <si>
    <t>Svorka SO</t>
  </si>
  <si>
    <t>Pol__0065</t>
  </si>
  <si>
    <t>Ochranný úhelník</t>
  </si>
  <si>
    <t>Pol__0066</t>
  </si>
  <si>
    <t>Štítek označovací ŠO</t>
  </si>
  <si>
    <t>Pol__0067</t>
  </si>
  <si>
    <t>Antikorozní ochrana</t>
  </si>
  <si>
    <t>Pol__0068</t>
  </si>
  <si>
    <t>Výstražná červená fólie š. 33cm</t>
  </si>
  <si>
    <t>Pol__0069</t>
  </si>
  <si>
    <t>Prořez (5%-m):</t>
  </si>
  <si>
    <t>Pol__0070</t>
  </si>
  <si>
    <t>Podružný materiál (5%-ks):</t>
  </si>
  <si>
    <t>Pol__0072</t>
  </si>
  <si>
    <t>Svítidlo EL1</t>
  </si>
  <si>
    <t>Pol__0073</t>
  </si>
  <si>
    <t>Svítidlo EL2</t>
  </si>
  <si>
    <t>Pol__0074</t>
  </si>
  <si>
    <t>Svítidlo EL3</t>
  </si>
  <si>
    <t>Pol__0075</t>
  </si>
  <si>
    <t>Svítidlo EL4</t>
  </si>
  <si>
    <t>Pol__0076</t>
  </si>
  <si>
    <t>Svítidlo EL5</t>
  </si>
  <si>
    <t>Pol__0077</t>
  </si>
  <si>
    <t>Svítidlo EL6</t>
  </si>
  <si>
    <t>Pol__0078</t>
  </si>
  <si>
    <t>Svítidlo EL7</t>
  </si>
  <si>
    <t>Pol__0079</t>
  </si>
  <si>
    <t>Svítidlo EL8</t>
  </si>
  <si>
    <t>Pol__0080</t>
  </si>
  <si>
    <t>Svítidlo EL9</t>
  </si>
  <si>
    <t>Pol__0082</t>
  </si>
  <si>
    <t>Skříň vč. plast. pilíře  P600x1200x250mm s dveřmi</t>
  </si>
  <si>
    <t>Pol__0083</t>
  </si>
  <si>
    <t>Jistič B2/1</t>
  </si>
  <si>
    <t>Pol__0084</t>
  </si>
  <si>
    <t>Jistič B32/3 s vyrážecí cívkou</t>
  </si>
  <si>
    <t>Pol__0085</t>
  </si>
  <si>
    <t>Místo pro elektroměr 3f</t>
  </si>
  <si>
    <t>Pol__0086</t>
  </si>
  <si>
    <t>Místo pro HDO</t>
  </si>
  <si>
    <t>Pol__0087</t>
  </si>
  <si>
    <t>Bezp. tabulka</t>
  </si>
  <si>
    <t>Pol__0088</t>
  </si>
  <si>
    <t>Nápis na dveře - počet písmen</t>
  </si>
  <si>
    <t>Pol__0089</t>
  </si>
  <si>
    <t>Obal na schema</t>
  </si>
  <si>
    <t>Pol__0091</t>
  </si>
  <si>
    <t>Skříň ocel.  P550x1200x200mm s dveřmi</t>
  </si>
  <si>
    <t>Pol__0092</t>
  </si>
  <si>
    <t>Jistič B10/1</t>
  </si>
  <si>
    <t>Pol__0093</t>
  </si>
  <si>
    <t>Jistič B16/1</t>
  </si>
  <si>
    <t>Pol__0094</t>
  </si>
  <si>
    <t>Jistič B16/3</t>
  </si>
  <si>
    <t>Pol__0095</t>
  </si>
  <si>
    <t>Proudový chránič s jističem FI10/003/2</t>
  </si>
  <si>
    <t>Pol__0096</t>
  </si>
  <si>
    <t>Proudový chránič FI40/003/4</t>
  </si>
  <si>
    <t>Pol__0097</t>
  </si>
  <si>
    <t>Spínač 40A, 400V</t>
  </si>
  <si>
    <t>Pol__0098</t>
  </si>
  <si>
    <t>Přepěťová ochrana I. a II. st.</t>
  </si>
  <si>
    <t>Pol__0099</t>
  </si>
  <si>
    <t>Napájecí lišta</t>
  </si>
  <si>
    <t>Pol__0100</t>
  </si>
  <si>
    <t>Nul. lišta</t>
  </si>
  <si>
    <t>Pol__0101</t>
  </si>
  <si>
    <t>Pol__0102</t>
  </si>
  <si>
    <t>Pol__0103</t>
  </si>
  <si>
    <t>Pol__0105</t>
  </si>
  <si>
    <t>Pol__0106</t>
  </si>
  <si>
    <t>Pol__0107</t>
  </si>
  <si>
    <t>Pol__0108</t>
  </si>
  <si>
    <t>Pol__0109</t>
  </si>
  <si>
    <t>Pol__0110</t>
  </si>
  <si>
    <t>Pol__0111</t>
  </si>
  <si>
    <t>Relé 230V, 20A</t>
  </si>
  <si>
    <t>Pol__0112</t>
  </si>
  <si>
    <t>Spínací týdenní hodiny, 230V, 2A</t>
  </si>
  <si>
    <t>Pol__0113</t>
  </si>
  <si>
    <t>Zpožďovací relé 230V, 2A, cca 60s</t>
  </si>
  <si>
    <t>Pol__0114</t>
  </si>
  <si>
    <t>Pol__0115</t>
  </si>
  <si>
    <t>Pol__0116</t>
  </si>
  <si>
    <t>Pol__0117</t>
  </si>
  <si>
    <t>Pol__0118</t>
  </si>
  <si>
    <t>Pol__0120</t>
  </si>
  <si>
    <t>Rozvaděče - dopravné</t>
  </si>
  <si>
    <t>Pol__0004</t>
  </si>
  <si>
    <t>pro venkovní použití</t>
  </si>
  <si>
    <t>Ústředna EZS 8 až 32 zón, 67 uživ. kódů,</t>
  </si>
  <si>
    <t>R-položka</t>
  </si>
  <si>
    <t>POL12_1</t>
  </si>
  <si>
    <t>Akumulátor 12VDC/18Ah</t>
  </si>
  <si>
    <t>Klávesnice LCD</t>
  </si>
  <si>
    <t>Prostorový duální detektor PIR+MW</t>
  </si>
  <si>
    <t>Magnetický kontakt vratový</t>
  </si>
  <si>
    <t>Magnetický kontakt dveřní</t>
  </si>
  <si>
    <t>Propojovací krabice - zápustná</t>
  </si>
  <si>
    <t>baterie 120dB/1m</t>
  </si>
  <si>
    <t>Vnitřní siréna 120dB/1m</t>
  </si>
  <si>
    <t>GSM komunikátor</t>
  </si>
  <si>
    <t>Kabel pro napojení koncových prvků EZS 4x2x0,5</t>
  </si>
  <si>
    <t>Montážní a podružný instalační materiál</t>
  </si>
  <si>
    <t>Oživení, nastavení ústředny EZS</t>
  </si>
  <si>
    <t>Naprogramování systému EZS</t>
  </si>
  <si>
    <t>Zkušební provoz, předání</t>
  </si>
  <si>
    <t>Výchozí revize systému</t>
  </si>
  <si>
    <t>Projektová dokumentace skutečného stavu</t>
  </si>
  <si>
    <t>Zpracování provozního řádu</t>
  </si>
  <si>
    <t>Dopravné, mimostaveništní doprava</t>
  </si>
  <si>
    <t>Pol__0123</t>
  </si>
  <si>
    <t>Vytýčení trasy v zast. území</t>
  </si>
  <si>
    <t>km</t>
  </si>
  <si>
    <t>Pol__0124</t>
  </si>
  <si>
    <t>Výkop kabel. rýhy 35x80cm ručně, tř. 3</t>
  </si>
  <si>
    <t>Pol__0125</t>
  </si>
  <si>
    <t>Zához rýhy 35x80cm ručně, tř. 3-4</t>
  </si>
  <si>
    <t>Pol__0126</t>
  </si>
  <si>
    <t>Kabel. pískové lože š. 35cm</t>
  </si>
  <si>
    <t>Pol__0127</t>
  </si>
  <si>
    <t>Betonový základ</t>
  </si>
  <si>
    <t>Pol__0128</t>
  </si>
  <si>
    <t>Odvoz zeminy do vzdálenosti 1km</t>
  </si>
  <si>
    <t>Pol__0129</t>
  </si>
  <si>
    <t>Provizorní úprava terénu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</si>
</sst>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49" fontId="16"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0" fontId="20" fillId="0" borderId="0" xfId="0" applyNumberFormat="1" applyFont="1" applyAlignment="1">
      <alignment wrapText="1"/>
    </xf>
    <xf numFmtId="0" fontId="16" fillId="0" borderId="18" xfId="0" applyNumberFormat="1" applyFont="1" applyBorder="1" applyAlignment="1">
      <alignment vertical="top" wrapText="1"/>
    </xf>
    <xf numFmtId="0" fontId="19" fillId="0" borderId="0" xfId="0" applyNumberFormat="1" applyFont="1" applyBorder="1" applyAlignment="1">
      <alignment vertical="top" wrapText="1"/>
    </xf>
    <xf numFmtId="0" fontId="19"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165" fontId="18" fillId="0" borderId="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c+NHVsw/3uB+t2D54g1XFA8K26S9rlssg4cK4eZFbZkzPVud1Z71Jll2wt2AELW84KuQYu4Iwn5FrC5TPR41yQ==" saltValue="yDEek+vf0kpXTCfgBEMAW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3"/>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SUMIF(F61:F99,A16,I61:I99)+SUMIF(F61:F99,"PSU",I61:I99)</f>
        <v>0</v>
      </c>
      <c r="J16" s="85"/>
    </row>
    <row r="17" spans="1:10" ht="23.25" customHeight="1" x14ac:dyDescent="0.2">
      <c r="A17" s="196" t="s">
        <v>25</v>
      </c>
      <c r="B17" s="38" t="s">
        <v>25</v>
      </c>
      <c r="C17" s="62"/>
      <c r="D17" s="63"/>
      <c r="E17" s="83"/>
      <c r="F17" s="84"/>
      <c r="G17" s="83"/>
      <c r="H17" s="84"/>
      <c r="I17" s="83">
        <f>SUMIF(F61:F99,A17,I61:I99)</f>
        <v>0</v>
      </c>
      <c r="J17" s="85"/>
    </row>
    <row r="18" spans="1:10" ht="23.25" customHeight="1" x14ac:dyDescent="0.2">
      <c r="A18" s="196" t="s">
        <v>26</v>
      </c>
      <c r="B18" s="38" t="s">
        <v>26</v>
      </c>
      <c r="C18" s="62"/>
      <c r="D18" s="63"/>
      <c r="E18" s="83"/>
      <c r="F18" s="84"/>
      <c r="G18" s="83"/>
      <c r="H18" s="84"/>
      <c r="I18" s="83">
        <f>SUMIF(F61:F99,A18,I61:I99)</f>
        <v>0</v>
      </c>
      <c r="J18" s="85"/>
    </row>
    <row r="19" spans="1:10" ht="23.25" customHeight="1" x14ac:dyDescent="0.2">
      <c r="A19" s="196" t="s">
        <v>152</v>
      </c>
      <c r="B19" s="38" t="s">
        <v>27</v>
      </c>
      <c r="C19" s="62"/>
      <c r="D19" s="63"/>
      <c r="E19" s="83"/>
      <c r="F19" s="84"/>
      <c r="G19" s="83"/>
      <c r="H19" s="84"/>
      <c r="I19" s="83">
        <f>SUMIF(F61:F99,A19,I61:I99)</f>
        <v>0</v>
      </c>
      <c r="J19" s="85"/>
    </row>
    <row r="20" spans="1:10" ht="23.25" customHeight="1" x14ac:dyDescent="0.2">
      <c r="A20" s="196" t="s">
        <v>153</v>
      </c>
      <c r="B20" s="38" t="s">
        <v>28</v>
      </c>
      <c r="C20" s="62"/>
      <c r="D20" s="63"/>
      <c r="E20" s="83"/>
      <c r="F20" s="84"/>
      <c r="G20" s="83"/>
      <c r="H20" s="84"/>
      <c r="I20" s="83">
        <f>SUMIF(F61:F99,A20,I61:I99)</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IF(A29&gt;50, ROUNDUP(A27, 0), ROUNDDOWN(A27, 0))</f>
        <v>0</v>
      </c>
      <c r="H29" s="173"/>
      <c r="I29" s="173"/>
      <c r="J29" s="174" t="s">
        <v>63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50</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2310_00 Naklady'!AE20+'01 2310_01 Pol'!AE1760+'02 2310_02 Pol'!AE300</f>
        <v>0</v>
      </c>
      <c r="G39" s="149">
        <f>'00 2310_00 Naklady'!AF20+'01 2310_01 Pol'!AF1760+'02 2310_02 Pol'!AF300</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2310_00 Naklady'!AE20</f>
        <v>0</v>
      </c>
      <c r="G40" s="155">
        <f>'00 2310_00 Naklady'!AF20</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2310_00 Naklady'!AE20</f>
        <v>0</v>
      </c>
      <c r="G41" s="150">
        <f>'00 2310_00 Naklady'!AF20</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'01 2310_01 Pol'!AE1760</f>
        <v>0</v>
      </c>
      <c r="G43" s="155">
        <f>'01 2310_01 Pol'!AF1760</f>
        <v>0</v>
      </c>
      <c r="H43" s="155">
        <f>(F43*SazbaDPH1/100)+(G43*SazbaDPH2/100)</f>
        <v>0</v>
      </c>
      <c r="I43" s="155">
        <f>F43+G43+H43</f>
        <v>0</v>
      </c>
      <c r="J43" s="156" t="str">
        <f>IF(CenaCelkemVypocet=0,"",I43/CenaCelkemVypocet*100)</f>
        <v/>
      </c>
    </row>
    <row r="44" spans="1:10" ht="25.5" customHeight="1" x14ac:dyDescent="0.2">
      <c r="A44" s="136">
        <v>3</v>
      </c>
      <c r="B44" s="157" t="s">
        <v>58</v>
      </c>
      <c r="C44" s="147" t="s">
        <v>57</v>
      </c>
      <c r="D44" s="147"/>
      <c r="E44" s="147"/>
      <c r="F44" s="158">
        <f>'01 2310_01 Pol'!AE1760</f>
        <v>0</v>
      </c>
      <c r="G44" s="150">
        <f>'01 2310_01 Pol'!AF1760</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'02 2310_02 Pol'!AE300</f>
        <v>0</v>
      </c>
      <c r="G45" s="155">
        <f>'02 2310_02 Pol'!AF300</f>
        <v>0</v>
      </c>
      <c r="H45" s="155">
        <f>(F45*SazbaDPH1/100)+(G45*SazbaDPH2/100)</f>
        <v>0</v>
      </c>
      <c r="I45" s="155">
        <f>F45+G45+H45</f>
        <v>0</v>
      </c>
      <c r="J45" s="156" t="str">
        <f>IF(CenaCelkemVypocet=0,"",I45/CenaCelkemVypocet*100)</f>
        <v/>
      </c>
    </row>
    <row r="46" spans="1:10" ht="25.5" customHeight="1" x14ac:dyDescent="0.2">
      <c r="A46" s="136">
        <v>3</v>
      </c>
      <c r="B46" s="157" t="s">
        <v>61</v>
      </c>
      <c r="C46" s="147" t="s">
        <v>60</v>
      </c>
      <c r="D46" s="147"/>
      <c r="E46" s="147"/>
      <c r="F46" s="158">
        <f>'02 2310_02 Pol'!AE300</f>
        <v>0</v>
      </c>
      <c r="G46" s="150">
        <f>'02 2310_02 Pol'!AF300</f>
        <v>0</v>
      </c>
      <c r="H46" s="150">
        <f>(F46*SazbaDPH1/100)+(G46*SazbaDPH2/100)</f>
        <v>0</v>
      </c>
      <c r="I46" s="150">
        <f>F46+G46+H46</f>
        <v>0</v>
      </c>
      <c r="J46" s="151" t="str">
        <f>IF(CenaCelkemVypocet=0,"",I46/CenaCelkemVypocet*100)</f>
        <v/>
      </c>
    </row>
    <row r="47" spans="1:10" ht="25.5" customHeight="1" x14ac:dyDescent="0.2">
      <c r="A47" s="136"/>
      <c r="B47" s="159" t="s">
        <v>62</v>
      </c>
      <c r="C47" s="160"/>
      <c r="D47" s="160"/>
      <c r="E47" s="161"/>
      <c r="F47" s="162">
        <f>SUMIF(A39:A46,"=1",F39:F46)</f>
        <v>0</v>
      </c>
      <c r="G47" s="163">
        <f>SUMIF(A39:A46,"=1",G39:G46)</f>
        <v>0</v>
      </c>
      <c r="H47" s="163">
        <f>SUMIF(A39:A46,"=1",H39:H46)</f>
        <v>0</v>
      </c>
      <c r="I47" s="163">
        <f>SUMIF(A39:A46,"=1",I39:I46)</f>
        <v>0</v>
      </c>
      <c r="J47" s="164">
        <f>SUMIF(A39:A46,"=1",J39:J46)</f>
        <v>0</v>
      </c>
    </row>
    <row r="49" spans="1:10" x14ac:dyDescent="0.2">
      <c r="A49" t="s">
        <v>64</v>
      </c>
      <c r="B49" t="s">
        <v>65</v>
      </c>
    </row>
    <row r="50" spans="1:10" x14ac:dyDescent="0.2">
      <c r="A50" t="s">
        <v>66</v>
      </c>
      <c r="B50" t="s">
        <v>67</v>
      </c>
    </row>
    <row r="51" spans="1:10" x14ac:dyDescent="0.2">
      <c r="A51" t="s">
        <v>68</v>
      </c>
      <c r="B51" t="s">
        <v>69</v>
      </c>
    </row>
    <row r="52" spans="1:10" x14ac:dyDescent="0.2">
      <c r="A52" t="s">
        <v>66</v>
      </c>
      <c r="B52" t="s">
        <v>70</v>
      </c>
    </row>
    <row r="53" spans="1:10" x14ac:dyDescent="0.2">
      <c r="A53" t="s">
        <v>68</v>
      </c>
      <c r="B53" t="s">
        <v>71</v>
      </c>
    </row>
    <row r="54" spans="1:10" x14ac:dyDescent="0.2">
      <c r="A54" t="s">
        <v>66</v>
      </c>
      <c r="B54" t="s">
        <v>72</v>
      </c>
    </row>
    <row r="55" spans="1:10" x14ac:dyDescent="0.2">
      <c r="A55" t="s">
        <v>68</v>
      </c>
      <c r="B55" t="s">
        <v>73</v>
      </c>
    </row>
    <row r="58" spans="1:10" ht="15.75" x14ac:dyDescent="0.25">
      <c r="B58" s="175" t="s">
        <v>74</v>
      </c>
    </row>
    <row r="60" spans="1:10" ht="25.5" customHeight="1" x14ac:dyDescent="0.2">
      <c r="A60" s="177"/>
      <c r="B60" s="180" t="s">
        <v>17</v>
      </c>
      <c r="C60" s="180" t="s">
        <v>5</v>
      </c>
      <c r="D60" s="181"/>
      <c r="E60" s="181"/>
      <c r="F60" s="182" t="s">
        <v>75</v>
      </c>
      <c r="G60" s="182"/>
      <c r="H60" s="182"/>
      <c r="I60" s="182" t="s">
        <v>29</v>
      </c>
      <c r="J60" s="182" t="s">
        <v>0</v>
      </c>
    </row>
    <row r="61" spans="1:10" ht="36.75" customHeight="1" x14ac:dyDescent="0.2">
      <c r="A61" s="178"/>
      <c r="B61" s="183" t="s">
        <v>76</v>
      </c>
      <c r="C61" s="184" t="s">
        <v>77</v>
      </c>
      <c r="D61" s="185"/>
      <c r="E61" s="185"/>
      <c r="F61" s="192" t="s">
        <v>24</v>
      </c>
      <c r="G61" s="193"/>
      <c r="H61" s="193"/>
      <c r="I61" s="193">
        <f>'01 2310_01 Pol'!G8</f>
        <v>0</v>
      </c>
      <c r="J61" s="189" t="str">
        <f>IF(I100=0,"",I61/I100*100)</f>
        <v/>
      </c>
    </row>
    <row r="62" spans="1:10" ht="36.75" customHeight="1" x14ac:dyDescent="0.2">
      <c r="A62" s="178"/>
      <c r="B62" s="183" t="s">
        <v>78</v>
      </c>
      <c r="C62" s="184" t="s">
        <v>79</v>
      </c>
      <c r="D62" s="185"/>
      <c r="E62" s="185"/>
      <c r="F62" s="192" t="s">
        <v>24</v>
      </c>
      <c r="G62" s="193"/>
      <c r="H62" s="193"/>
      <c r="I62" s="193">
        <f>'02 2310_02 Pol'!G8</f>
        <v>0</v>
      </c>
      <c r="J62" s="189" t="str">
        <f>IF(I100=0,"",I62/I100*100)</f>
        <v/>
      </c>
    </row>
    <row r="63" spans="1:10" ht="36.75" customHeight="1" x14ac:dyDescent="0.2">
      <c r="A63" s="178"/>
      <c r="B63" s="183" t="s">
        <v>80</v>
      </c>
      <c r="C63" s="184" t="s">
        <v>81</v>
      </c>
      <c r="D63" s="185"/>
      <c r="E63" s="185"/>
      <c r="F63" s="192" t="s">
        <v>24</v>
      </c>
      <c r="G63" s="193"/>
      <c r="H63" s="193"/>
      <c r="I63" s="193">
        <f>'01 2310_01 Pol'!G146</f>
        <v>0</v>
      </c>
      <c r="J63" s="189" t="str">
        <f>IF(I100=0,"",I63/I100*100)</f>
        <v/>
      </c>
    </row>
    <row r="64" spans="1:10" ht="36.75" customHeight="1" x14ac:dyDescent="0.2">
      <c r="A64" s="178"/>
      <c r="B64" s="183" t="s">
        <v>82</v>
      </c>
      <c r="C64" s="184" t="s">
        <v>83</v>
      </c>
      <c r="D64" s="185"/>
      <c r="E64" s="185"/>
      <c r="F64" s="192" t="s">
        <v>24</v>
      </c>
      <c r="G64" s="193"/>
      <c r="H64" s="193"/>
      <c r="I64" s="193">
        <f>'01 2310_01 Pol'!G196</f>
        <v>0</v>
      </c>
      <c r="J64" s="189" t="str">
        <f>IF(I100=0,"",I64/I100*100)</f>
        <v/>
      </c>
    </row>
    <row r="65" spans="1:10" ht="36.75" customHeight="1" x14ac:dyDescent="0.2">
      <c r="A65" s="178"/>
      <c r="B65" s="183" t="s">
        <v>84</v>
      </c>
      <c r="C65" s="184" t="s">
        <v>85</v>
      </c>
      <c r="D65" s="185"/>
      <c r="E65" s="185"/>
      <c r="F65" s="192" t="s">
        <v>24</v>
      </c>
      <c r="G65" s="193"/>
      <c r="H65" s="193"/>
      <c r="I65" s="193">
        <f>'01 2310_01 Pol'!G355</f>
        <v>0</v>
      </c>
      <c r="J65" s="189" t="str">
        <f>IF(I100=0,"",I65/I100*100)</f>
        <v/>
      </c>
    </row>
    <row r="66" spans="1:10" ht="36.75" customHeight="1" x14ac:dyDescent="0.2">
      <c r="A66" s="178"/>
      <c r="B66" s="183" t="s">
        <v>86</v>
      </c>
      <c r="C66" s="184" t="s">
        <v>87</v>
      </c>
      <c r="D66" s="185"/>
      <c r="E66" s="185"/>
      <c r="F66" s="192" t="s">
        <v>24</v>
      </c>
      <c r="G66" s="193"/>
      <c r="H66" s="193"/>
      <c r="I66" s="193">
        <f>'01 2310_01 Pol'!G479</f>
        <v>0</v>
      </c>
      <c r="J66" s="189" t="str">
        <f>IF(I100=0,"",I66/I100*100)</f>
        <v/>
      </c>
    </row>
    <row r="67" spans="1:10" ht="36.75" customHeight="1" x14ac:dyDescent="0.2">
      <c r="A67" s="178"/>
      <c r="B67" s="183" t="s">
        <v>88</v>
      </c>
      <c r="C67" s="184" t="s">
        <v>89</v>
      </c>
      <c r="D67" s="185"/>
      <c r="E67" s="185"/>
      <c r="F67" s="192" t="s">
        <v>24</v>
      </c>
      <c r="G67" s="193"/>
      <c r="H67" s="193"/>
      <c r="I67" s="193">
        <f>'01 2310_01 Pol'!G519</f>
        <v>0</v>
      </c>
      <c r="J67" s="189" t="str">
        <f>IF(I100=0,"",I67/I100*100)</f>
        <v/>
      </c>
    </row>
    <row r="68" spans="1:10" ht="36.75" customHeight="1" x14ac:dyDescent="0.2">
      <c r="A68" s="178"/>
      <c r="B68" s="183" t="s">
        <v>90</v>
      </c>
      <c r="C68" s="184" t="s">
        <v>91</v>
      </c>
      <c r="D68" s="185"/>
      <c r="E68" s="185"/>
      <c r="F68" s="192" t="s">
        <v>24</v>
      </c>
      <c r="G68" s="193"/>
      <c r="H68" s="193"/>
      <c r="I68" s="193">
        <f>'01 2310_01 Pol'!G577</f>
        <v>0</v>
      </c>
      <c r="J68" s="189" t="str">
        <f>IF(I100=0,"",I68/I100*100)</f>
        <v/>
      </c>
    </row>
    <row r="69" spans="1:10" ht="36.75" customHeight="1" x14ac:dyDescent="0.2">
      <c r="A69" s="178"/>
      <c r="B69" s="183" t="s">
        <v>92</v>
      </c>
      <c r="C69" s="184" t="s">
        <v>93</v>
      </c>
      <c r="D69" s="185"/>
      <c r="E69" s="185"/>
      <c r="F69" s="192" t="s">
        <v>24</v>
      </c>
      <c r="G69" s="193"/>
      <c r="H69" s="193"/>
      <c r="I69" s="193">
        <f>'01 2310_01 Pol'!G643</f>
        <v>0</v>
      </c>
      <c r="J69" s="189" t="str">
        <f>IF(I100=0,"",I69/I100*100)</f>
        <v/>
      </c>
    </row>
    <row r="70" spans="1:10" ht="36.75" customHeight="1" x14ac:dyDescent="0.2">
      <c r="A70" s="178"/>
      <c r="B70" s="183" t="s">
        <v>94</v>
      </c>
      <c r="C70" s="184" t="s">
        <v>95</v>
      </c>
      <c r="D70" s="185"/>
      <c r="E70" s="185"/>
      <c r="F70" s="192" t="s">
        <v>24</v>
      </c>
      <c r="G70" s="193"/>
      <c r="H70" s="193"/>
      <c r="I70" s="193">
        <f>'01 2310_01 Pol'!G694</f>
        <v>0</v>
      </c>
      <c r="J70" s="189" t="str">
        <f>IF(I100=0,"",I70/I100*100)</f>
        <v/>
      </c>
    </row>
    <row r="71" spans="1:10" ht="36.75" customHeight="1" x14ac:dyDescent="0.2">
      <c r="A71" s="178"/>
      <c r="B71" s="183" t="s">
        <v>96</v>
      </c>
      <c r="C71" s="184" t="s">
        <v>97</v>
      </c>
      <c r="D71" s="185"/>
      <c r="E71" s="185"/>
      <c r="F71" s="192" t="s">
        <v>24</v>
      </c>
      <c r="G71" s="193"/>
      <c r="H71" s="193"/>
      <c r="I71" s="193">
        <f>'01 2310_01 Pol'!G723</f>
        <v>0</v>
      </c>
      <c r="J71" s="189" t="str">
        <f>IF(I100=0,"",I71/I100*100)</f>
        <v/>
      </c>
    </row>
    <row r="72" spans="1:10" ht="36.75" customHeight="1" x14ac:dyDescent="0.2">
      <c r="A72" s="178"/>
      <c r="B72" s="183" t="s">
        <v>98</v>
      </c>
      <c r="C72" s="184" t="s">
        <v>99</v>
      </c>
      <c r="D72" s="185"/>
      <c r="E72" s="185"/>
      <c r="F72" s="192" t="s">
        <v>24</v>
      </c>
      <c r="G72" s="193"/>
      <c r="H72" s="193"/>
      <c r="I72" s="193">
        <f>'01 2310_01 Pol'!G745</f>
        <v>0</v>
      </c>
      <c r="J72" s="189" t="str">
        <f>IF(I100=0,"",I72/I100*100)</f>
        <v/>
      </c>
    </row>
    <row r="73" spans="1:10" ht="36.75" customHeight="1" x14ac:dyDescent="0.2">
      <c r="A73" s="178"/>
      <c r="B73" s="183" t="s">
        <v>100</v>
      </c>
      <c r="C73" s="184" t="s">
        <v>101</v>
      </c>
      <c r="D73" s="185"/>
      <c r="E73" s="185"/>
      <c r="F73" s="192" t="s">
        <v>24</v>
      </c>
      <c r="G73" s="193"/>
      <c r="H73" s="193"/>
      <c r="I73" s="193">
        <f>'01 2310_01 Pol'!G771</f>
        <v>0</v>
      </c>
      <c r="J73" s="189" t="str">
        <f>IF(I100=0,"",I73/I100*100)</f>
        <v/>
      </c>
    </row>
    <row r="74" spans="1:10" ht="36.75" customHeight="1" x14ac:dyDescent="0.2">
      <c r="A74" s="178"/>
      <c r="B74" s="183" t="s">
        <v>102</v>
      </c>
      <c r="C74" s="184" t="s">
        <v>103</v>
      </c>
      <c r="D74" s="185"/>
      <c r="E74" s="185"/>
      <c r="F74" s="192" t="s">
        <v>24</v>
      </c>
      <c r="G74" s="193"/>
      <c r="H74" s="193"/>
      <c r="I74" s="193">
        <f>'01 2310_01 Pol'!G779</f>
        <v>0</v>
      </c>
      <c r="J74" s="189" t="str">
        <f>IF(I100=0,"",I74/I100*100)</f>
        <v/>
      </c>
    </row>
    <row r="75" spans="1:10" ht="36.75" customHeight="1" x14ac:dyDescent="0.2">
      <c r="A75" s="178"/>
      <c r="B75" s="183" t="s">
        <v>104</v>
      </c>
      <c r="C75" s="184" t="s">
        <v>105</v>
      </c>
      <c r="D75" s="185"/>
      <c r="E75" s="185"/>
      <c r="F75" s="192" t="s">
        <v>24</v>
      </c>
      <c r="G75" s="193"/>
      <c r="H75" s="193"/>
      <c r="I75" s="193">
        <f>'01 2310_01 Pol'!G818</f>
        <v>0</v>
      </c>
      <c r="J75" s="189" t="str">
        <f>IF(I100=0,"",I75/I100*100)</f>
        <v/>
      </c>
    </row>
    <row r="76" spans="1:10" ht="36.75" customHeight="1" x14ac:dyDescent="0.2">
      <c r="A76" s="178"/>
      <c r="B76" s="183" t="s">
        <v>106</v>
      </c>
      <c r="C76" s="184" t="s">
        <v>107</v>
      </c>
      <c r="D76" s="185"/>
      <c r="E76" s="185"/>
      <c r="F76" s="192" t="s">
        <v>24</v>
      </c>
      <c r="G76" s="193"/>
      <c r="H76" s="193"/>
      <c r="I76" s="193">
        <f>'02 2310_02 Pol'!G15</f>
        <v>0</v>
      </c>
      <c r="J76" s="189" t="str">
        <f>IF(I100=0,"",I76/I100*100)</f>
        <v/>
      </c>
    </row>
    <row r="77" spans="1:10" ht="36.75" customHeight="1" x14ac:dyDescent="0.2">
      <c r="A77" s="178"/>
      <c r="B77" s="183" t="s">
        <v>108</v>
      </c>
      <c r="C77" s="184" t="s">
        <v>109</v>
      </c>
      <c r="D77" s="185"/>
      <c r="E77" s="185"/>
      <c r="F77" s="192" t="s">
        <v>24</v>
      </c>
      <c r="G77" s="193"/>
      <c r="H77" s="193"/>
      <c r="I77" s="193">
        <f>'01 2310_01 Pol'!G961</f>
        <v>0</v>
      </c>
      <c r="J77" s="189" t="str">
        <f>IF(I100=0,"",I77/I100*100)</f>
        <v/>
      </c>
    </row>
    <row r="78" spans="1:10" ht="36.75" customHeight="1" x14ac:dyDescent="0.2">
      <c r="A78" s="178"/>
      <c r="B78" s="183" t="s">
        <v>110</v>
      </c>
      <c r="C78" s="184" t="s">
        <v>111</v>
      </c>
      <c r="D78" s="185"/>
      <c r="E78" s="185"/>
      <c r="F78" s="192" t="s">
        <v>24</v>
      </c>
      <c r="G78" s="193"/>
      <c r="H78" s="193"/>
      <c r="I78" s="193">
        <f>'01 2310_01 Pol'!G965</f>
        <v>0</v>
      </c>
      <c r="J78" s="189" t="str">
        <f>IF(I100=0,"",I78/I100*100)</f>
        <v/>
      </c>
    </row>
    <row r="79" spans="1:10" ht="36.75" customHeight="1" x14ac:dyDescent="0.2">
      <c r="A79" s="178"/>
      <c r="B79" s="183" t="s">
        <v>112</v>
      </c>
      <c r="C79" s="184" t="s">
        <v>113</v>
      </c>
      <c r="D79" s="185"/>
      <c r="E79" s="185"/>
      <c r="F79" s="192" t="s">
        <v>25</v>
      </c>
      <c r="G79" s="193"/>
      <c r="H79" s="193"/>
      <c r="I79" s="193">
        <f>'01 2310_01 Pol'!G969</f>
        <v>0</v>
      </c>
      <c r="J79" s="189" t="str">
        <f>IF(I100=0,"",I79/I100*100)</f>
        <v/>
      </c>
    </row>
    <row r="80" spans="1:10" ht="36.75" customHeight="1" x14ac:dyDescent="0.2">
      <c r="A80" s="178"/>
      <c r="B80" s="183" t="s">
        <v>114</v>
      </c>
      <c r="C80" s="184" t="s">
        <v>115</v>
      </c>
      <c r="D80" s="185"/>
      <c r="E80" s="185"/>
      <c r="F80" s="192" t="s">
        <v>25</v>
      </c>
      <c r="G80" s="193"/>
      <c r="H80" s="193"/>
      <c r="I80" s="193">
        <f>'01 2310_01 Pol'!G1016</f>
        <v>0</v>
      </c>
      <c r="J80" s="189" t="str">
        <f>IF(I100=0,"",I80/I100*100)</f>
        <v/>
      </c>
    </row>
    <row r="81" spans="1:10" ht="36.75" customHeight="1" x14ac:dyDescent="0.2">
      <c r="A81" s="178"/>
      <c r="B81" s="183" t="s">
        <v>116</v>
      </c>
      <c r="C81" s="184" t="s">
        <v>117</v>
      </c>
      <c r="D81" s="185"/>
      <c r="E81" s="185"/>
      <c r="F81" s="192" t="s">
        <v>25</v>
      </c>
      <c r="G81" s="193"/>
      <c r="H81" s="193"/>
      <c r="I81" s="193">
        <f>'01 2310_01 Pol'!G1048</f>
        <v>0</v>
      </c>
      <c r="J81" s="189" t="str">
        <f>IF(I100=0,"",I81/I100*100)</f>
        <v/>
      </c>
    </row>
    <row r="82" spans="1:10" ht="36.75" customHeight="1" x14ac:dyDescent="0.2">
      <c r="A82" s="178"/>
      <c r="B82" s="183" t="s">
        <v>118</v>
      </c>
      <c r="C82" s="184" t="s">
        <v>119</v>
      </c>
      <c r="D82" s="185"/>
      <c r="E82" s="185"/>
      <c r="F82" s="192" t="s">
        <v>25</v>
      </c>
      <c r="G82" s="193"/>
      <c r="H82" s="193"/>
      <c r="I82" s="193">
        <f>'01 2310_01 Pol'!G1115</f>
        <v>0</v>
      </c>
      <c r="J82" s="189" t="str">
        <f>IF(I100=0,"",I82/I100*100)</f>
        <v/>
      </c>
    </row>
    <row r="83" spans="1:10" ht="36.75" customHeight="1" x14ac:dyDescent="0.2">
      <c r="A83" s="178"/>
      <c r="B83" s="183" t="s">
        <v>120</v>
      </c>
      <c r="C83" s="184" t="s">
        <v>121</v>
      </c>
      <c r="D83" s="185"/>
      <c r="E83" s="185"/>
      <c r="F83" s="192" t="s">
        <v>25</v>
      </c>
      <c r="G83" s="193"/>
      <c r="H83" s="193"/>
      <c r="I83" s="193">
        <f>'01 2310_01 Pol'!G1183</f>
        <v>0</v>
      </c>
      <c r="J83" s="189" t="str">
        <f>IF(I100=0,"",I83/I100*100)</f>
        <v/>
      </c>
    </row>
    <row r="84" spans="1:10" ht="36.75" customHeight="1" x14ac:dyDescent="0.2">
      <c r="A84" s="178"/>
      <c r="B84" s="183" t="s">
        <v>122</v>
      </c>
      <c r="C84" s="184" t="s">
        <v>123</v>
      </c>
      <c r="D84" s="185"/>
      <c r="E84" s="185"/>
      <c r="F84" s="192" t="s">
        <v>25</v>
      </c>
      <c r="G84" s="193"/>
      <c r="H84" s="193"/>
      <c r="I84" s="193">
        <f>'01 2310_01 Pol'!G1239</f>
        <v>0</v>
      </c>
      <c r="J84" s="189" t="str">
        <f>IF(I100=0,"",I84/I100*100)</f>
        <v/>
      </c>
    </row>
    <row r="85" spans="1:10" ht="36.75" customHeight="1" x14ac:dyDescent="0.2">
      <c r="A85" s="178"/>
      <c r="B85" s="183" t="s">
        <v>124</v>
      </c>
      <c r="C85" s="184" t="s">
        <v>125</v>
      </c>
      <c r="D85" s="185"/>
      <c r="E85" s="185"/>
      <c r="F85" s="192" t="s">
        <v>25</v>
      </c>
      <c r="G85" s="193"/>
      <c r="H85" s="193"/>
      <c r="I85" s="193">
        <f>'01 2310_01 Pol'!G1251</f>
        <v>0</v>
      </c>
      <c r="J85" s="189" t="str">
        <f>IF(I100=0,"",I85/I100*100)</f>
        <v/>
      </c>
    </row>
    <row r="86" spans="1:10" ht="36.75" customHeight="1" x14ac:dyDescent="0.2">
      <c r="A86" s="178"/>
      <c r="B86" s="183" t="s">
        <v>126</v>
      </c>
      <c r="C86" s="184" t="s">
        <v>127</v>
      </c>
      <c r="D86" s="185"/>
      <c r="E86" s="185"/>
      <c r="F86" s="192" t="s">
        <v>25</v>
      </c>
      <c r="G86" s="193"/>
      <c r="H86" s="193"/>
      <c r="I86" s="193">
        <f>'01 2310_01 Pol'!G1336</f>
        <v>0</v>
      </c>
      <c r="J86" s="189" t="str">
        <f>IF(I100=0,"",I86/I100*100)</f>
        <v/>
      </c>
    </row>
    <row r="87" spans="1:10" ht="36.75" customHeight="1" x14ac:dyDescent="0.2">
      <c r="A87" s="178"/>
      <c r="B87" s="183" t="s">
        <v>128</v>
      </c>
      <c r="C87" s="184" t="s">
        <v>129</v>
      </c>
      <c r="D87" s="185"/>
      <c r="E87" s="185"/>
      <c r="F87" s="192" t="s">
        <v>25</v>
      </c>
      <c r="G87" s="193"/>
      <c r="H87" s="193"/>
      <c r="I87" s="193">
        <f>'01 2310_01 Pol'!G1369</f>
        <v>0</v>
      </c>
      <c r="J87" s="189" t="str">
        <f>IF(I100=0,"",I87/I100*100)</f>
        <v/>
      </c>
    </row>
    <row r="88" spans="1:10" ht="36.75" customHeight="1" x14ac:dyDescent="0.2">
      <c r="A88" s="178"/>
      <c r="B88" s="183" t="s">
        <v>130</v>
      </c>
      <c r="C88" s="184" t="s">
        <v>131</v>
      </c>
      <c r="D88" s="185"/>
      <c r="E88" s="185"/>
      <c r="F88" s="192" t="s">
        <v>25</v>
      </c>
      <c r="G88" s="193"/>
      <c r="H88" s="193"/>
      <c r="I88" s="193">
        <f>'01 2310_01 Pol'!G1409</f>
        <v>0</v>
      </c>
      <c r="J88" s="189" t="str">
        <f>IF(I100=0,"",I88/I100*100)</f>
        <v/>
      </c>
    </row>
    <row r="89" spans="1:10" ht="36.75" customHeight="1" x14ac:dyDescent="0.2">
      <c r="A89" s="178"/>
      <c r="B89" s="183" t="s">
        <v>132</v>
      </c>
      <c r="C89" s="184" t="s">
        <v>133</v>
      </c>
      <c r="D89" s="185"/>
      <c r="E89" s="185"/>
      <c r="F89" s="192" t="s">
        <v>25</v>
      </c>
      <c r="G89" s="193"/>
      <c r="H89" s="193"/>
      <c r="I89" s="193">
        <f>'01 2310_01 Pol'!G1546</f>
        <v>0</v>
      </c>
      <c r="J89" s="189" t="str">
        <f>IF(I100=0,"",I89/I100*100)</f>
        <v/>
      </c>
    </row>
    <row r="90" spans="1:10" ht="36.75" customHeight="1" x14ac:dyDescent="0.2">
      <c r="A90" s="178"/>
      <c r="B90" s="183" t="s">
        <v>134</v>
      </c>
      <c r="C90" s="184" t="s">
        <v>135</v>
      </c>
      <c r="D90" s="185"/>
      <c r="E90" s="185"/>
      <c r="F90" s="192" t="s">
        <v>25</v>
      </c>
      <c r="G90" s="193"/>
      <c r="H90" s="193"/>
      <c r="I90" s="193">
        <f>'01 2310_01 Pol'!G1585</f>
        <v>0</v>
      </c>
      <c r="J90" s="189" t="str">
        <f>IF(I100=0,"",I90/I100*100)</f>
        <v/>
      </c>
    </row>
    <row r="91" spans="1:10" ht="36.75" customHeight="1" x14ac:dyDescent="0.2">
      <c r="A91" s="178"/>
      <c r="B91" s="183" t="s">
        <v>136</v>
      </c>
      <c r="C91" s="184" t="s">
        <v>137</v>
      </c>
      <c r="D91" s="185"/>
      <c r="E91" s="185"/>
      <c r="F91" s="192" t="s">
        <v>25</v>
      </c>
      <c r="G91" s="193"/>
      <c r="H91" s="193"/>
      <c r="I91" s="193">
        <f>'01 2310_01 Pol'!G1649</f>
        <v>0</v>
      </c>
      <c r="J91" s="189" t="str">
        <f>IF(I100=0,"",I91/I100*100)</f>
        <v/>
      </c>
    </row>
    <row r="92" spans="1:10" ht="36.75" customHeight="1" x14ac:dyDescent="0.2">
      <c r="A92" s="178"/>
      <c r="B92" s="183" t="s">
        <v>138</v>
      </c>
      <c r="C92" s="184" t="s">
        <v>139</v>
      </c>
      <c r="D92" s="185"/>
      <c r="E92" s="185"/>
      <c r="F92" s="192" t="s">
        <v>25</v>
      </c>
      <c r="G92" s="193"/>
      <c r="H92" s="193"/>
      <c r="I92" s="193">
        <f>'01 2310_01 Pol'!G1704</f>
        <v>0</v>
      </c>
      <c r="J92" s="189" t="str">
        <f>IF(I100=0,"",I92/I100*100)</f>
        <v/>
      </c>
    </row>
    <row r="93" spans="1:10" ht="36.75" customHeight="1" x14ac:dyDescent="0.2">
      <c r="A93" s="178"/>
      <c r="B93" s="183" t="s">
        <v>140</v>
      </c>
      <c r="C93" s="184" t="s">
        <v>141</v>
      </c>
      <c r="D93" s="185"/>
      <c r="E93" s="185"/>
      <c r="F93" s="192" t="s">
        <v>25</v>
      </c>
      <c r="G93" s="193"/>
      <c r="H93" s="193"/>
      <c r="I93" s="193">
        <f>'01 2310_01 Pol'!G1750</f>
        <v>0</v>
      </c>
      <c r="J93" s="189" t="str">
        <f>IF(I100=0,"",I93/I100*100)</f>
        <v/>
      </c>
    </row>
    <row r="94" spans="1:10" ht="36.75" customHeight="1" x14ac:dyDescent="0.2">
      <c r="A94" s="178"/>
      <c r="B94" s="183" t="s">
        <v>142</v>
      </c>
      <c r="C94" s="184" t="s">
        <v>143</v>
      </c>
      <c r="D94" s="185"/>
      <c r="E94" s="185"/>
      <c r="F94" s="192" t="s">
        <v>26</v>
      </c>
      <c r="G94" s="193"/>
      <c r="H94" s="193"/>
      <c r="I94" s="193">
        <f>'02 2310_02 Pol'!G18</f>
        <v>0</v>
      </c>
      <c r="J94" s="189" t="str">
        <f>IF(I100=0,"",I94/I100*100)</f>
        <v/>
      </c>
    </row>
    <row r="95" spans="1:10" ht="36.75" customHeight="1" x14ac:dyDescent="0.2">
      <c r="A95" s="178"/>
      <c r="B95" s="183" t="s">
        <v>144</v>
      </c>
      <c r="C95" s="184" t="s">
        <v>145</v>
      </c>
      <c r="D95" s="185"/>
      <c r="E95" s="185"/>
      <c r="F95" s="192" t="s">
        <v>26</v>
      </c>
      <c r="G95" s="193"/>
      <c r="H95" s="193"/>
      <c r="I95" s="193">
        <f>'02 2310_02 Pol'!G151</f>
        <v>0</v>
      </c>
      <c r="J95" s="189" t="str">
        <f>IF(I100=0,"",I95/I100*100)</f>
        <v/>
      </c>
    </row>
    <row r="96" spans="1:10" ht="36.75" customHeight="1" x14ac:dyDescent="0.2">
      <c r="A96" s="178"/>
      <c r="B96" s="183" t="s">
        <v>146</v>
      </c>
      <c r="C96" s="184" t="s">
        <v>147</v>
      </c>
      <c r="D96" s="185"/>
      <c r="E96" s="185"/>
      <c r="F96" s="192" t="s">
        <v>26</v>
      </c>
      <c r="G96" s="193"/>
      <c r="H96" s="193"/>
      <c r="I96" s="193">
        <f>'02 2310_02 Pol'!G170</f>
        <v>0</v>
      </c>
      <c r="J96" s="189" t="str">
        <f>IF(I100=0,"",I96/I100*100)</f>
        <v/>
      </c>
    </row>
    <row r="97" spans="1:10" ht="36.75" customHeight="1" x14ac:dyDescent="0.2">
      <c r="A97" s="178"/>
      <c r="B97" s="183" t="s">
        <v>148</v>
      </c>
      <c r="C97" s="184" t="s">
        <v>149</v>
      </c>
      <c r="D97" s="185"/>
      <c r="E97" s="185"/>
      <c r="F97" s="192" t="s">
        <v>26</v>
      </c>
      <c r="G97" s="193"/>
      <c r="H97" s="193"/>
      <c r="I97" s="193">
        <f>'02 2310_02 Pol'!G243</f>
        <v>0</v>
      </c>
      <c r="J97" s="189" t="str">
        <f>IF(I100=0,"",I97/I100*100)</f>
        <v/>
      </c>
    </row>
    <row r="98" spans="1:10" ht="36.75" customHeight="1" x14ac:dyDescent="0.2">
      <c r="A98" s="178"/>
      <c r="B98" s="183" t="s">
        <v>150</v>
      </c>
      <c r="C98" s="184" t="s">
        <v>151</v>
      </c>
      <c r="D98" s="185"/>
      <c r="E98" s="185"/>
      <c r="F98" s="192" t="s">
        <v>26</v>
      </c>
      <c r="G98" s="193"/>
      <c r="H98" s="193"/>
      <c r="I98" s="193">
        <f>'02 2310_02 Pol'!G284</f>
        <v>0</v>
      </c>
      <c r="J98" s="189" t="str">
        <f>IF(I100=0,"",I98/I100*100)</f>
        <v/>
      </c>
    </row>
    <row r="99" spans="1:10" ht="36.75" customHeight="1" x14ac:dyDescent="0.2">
      <c r="A99" s="178"/>
      <c r="B99" s="183" t="s">
        <v>152</v>
      </c>
      <c r="C99" s="184" t="s">
        <v>27</v>
      </c>
      <c r="D99" s="185"/>
      <c r="E99" s="185"/>
      <c r="F99" s="192" t="s">
        <v>152</v>
      </c>
      <c r="G99" s="193"/>
      <c r="H99" s="193"/>
      <c r="I99" s="193">
        <f>'00 2310_00 Naklady'!G8</f>
        <v>0</v>
      </c>
      <c r="J99" s="189" t="str">
        <f>IF(I100=0,"",I99/I100*100)</f>
        <v/>
      </c>
    </row>
    <row r="100" spans="1:10" ht="25.5" customHeight="1" x14ac:dyDescent="0.2">
      <c r="A100" s="179"/>
      <c r="B100" s="186" t="s">
        <v>1</v>
      </c>
      <c r="C100" s="187"/>
      <c r="D100" s="188"/>
      <c r="E100" s="188"/>
      <c r="F100" s="194"/>
      <c r="G100" s="195"/>
      <c r="H100" s="195"/>
      <c r="I100" s="195">
        <f>SUM(I61:I99)</f>
        <v>0</v>
      </c>
      <c r="J100" s="190">
        <f>SUM(J61:J99)</f>
        <v>0</v>
      </c>
    </row>
    <row r="101" spans="1:10" x14ac:dyDescent="0.2">
      <c r="F101" s="135"/>
      <c r="G101" s="135"/>
      <c r="H101" s="135"/>
      <c r="I101" s="135"/>
      <c r="J101" s="191"/>
    </row>
    <row r="102" spans="1:10" x14ac:dyDescent="0.2">
      <c r="F102" s="135"/>
      <c r="G102" s="135"/>
      <c r="H102" s="135"/>
      <c r="I102" s="135"/>
      <c r="J102" s="191"/>
    </row>
    <row r="103" spans="1:10" x14ac:dyDescent="0.2">
      <c r="F103" s="135"/>
      <c r="G103" s="135"/>
      <c r="H103" s="135"/>
      <c r="I103" s="135"/>
      <c r="J103" s="191"/>
    </row>
  </sheetData>
  <sheetProtection algorithmName="SHA-512" hashValue="0E3NjzA5J3WfdFvOfL2oQpVnC0aYKuZ9h2dqTx8/mD3rM4RNjCk1/sKbi6veD9G/24g7sVlOEpEDunyk5NEzfg==" saltValue="AfPViPe+m/FeC4SSOEolb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9">
    <mergeCell ref="C97:E97"/>
    <mergeCell ref="C98:E98"/>
    <mergeCell ref="C99:E99"/>
    <mergeCell ref="C92:E92"/>
    <mergeCell ref="C93:E93"/>
    <mergeCell ref="C94:E94"/>
    <mergeCell ref="C95:E95"/>
    <mergeCell ref="C96:E96"/>
    <mergeCell ref="C87:E87"/>
    <mergeCell ref="C88:E88"/>
    <mergeCell ref="C89:E89"/>
    <mergeCell ref="C90:E90"/>
    <mergeCell ref="C91:E91"/>
    <mergeCell ref="C82:E82"/>
    <mergeCell ref="C83:E83"/>
    <mergeCell ref="C84:E84"/>
    <mergeCell ref="C85:E85"/>
    <mergeCell ref="C86:E86"/>
    <mergeCell ref="C77:E77"/>
    <mergeCell ref="C78:E78"/>
    <mergeCell ref="C79:E79"/>
    <mergeCell ref="C80:E80"/>
    <mergeCell ref="C81:E81"/>
    <mergeCell ref="C72:E72"/>
    <mergeCell ref="C73:E73"/>
    <mergeCell ref="C74:E74"/>
    <mergeCell ref="C75:E75"/>
    <mergeCell ref="C76:E76"/>
    <mergeCell ref="C67:E67"/>
    <mergeCell ref="C68:E68"/>
    <mergeCell ref="C69:E69"/>
    <mergeCell ref="C70:E70"/>
    <mergeCell ref="C71:E71"/>
    <mergeCell ref="C62:E62"/>
    <mergeCell ref="C63:E63"/>
    <mergeCell ref="C64:E64"/>
    <mergeCell ref="C65:E65"/>
    <mergeCell ref="C66:E66"/>
    <mergeCell ref="C44:E44"/>
    <mergeCell ref="C45:E45"/>
    <mergeCell ref="C46:E46"/>
    <mergeCell ref="B47:E47"/>
    <mergeCell ref="C61:E6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L+5KoAA1Ksph2SduLvRU+hiLvBt1gt0DZoMkYJdJZgMy4Aw5KJnfGKmizGE3dNTmDZHOsMMxaY1jRodCn1ovmw==" saltValue="t07zv4/00SBoyQMVr0UtB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642E-D71C-4C5D-8F8E-6E35E7B8940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154</v>
      </c>
      <c r="B1" s="197"/>
      <c r="C1" s="197"/>
      <c r="D1" s="197"/>
      <c r="E1" s="197"/>
      <c r="F1" s="197"/>
      <c r="G1" s="197"/>
      <c r="AG1" t="s">
        <v>155</v>
      </c>
    </row>
    <row r="2" spans="1:60" ht="24.95" customHeight="1" x14ac:dyDescent="0.2">
      <c r="A2" s="198" t="s">
        <v>7</v>
      </c>
      <c r="B2" s="49" t="s">
        <v>43</v>
      </c>
      <c r="C2" s="201" t="s">
        <v>44</v>
      </c>
      <c r="D2" s="199"/>
      <c r="E2" s="199"/>
      <c r="F2" s="199"/>
      <c r="G2" s="200"/>
      <c r="AG2" t="s">
        <v>156</v>
      </c>
    </row>
    <row r="3" spans="1:60" ht="24.95" customHeight="1" x14ac:dyDescent="0.2">
      <c r="A3" s="198" t="s">
        <v>8</v>
      </c>
      <c r="B3" s="49" t="s">
        <v>157</v>
      </c>
      <c r="C3" s="201" t="s">
        <v>54</v>
      </c>
      <c r="D3" s="199"/>
      <c r="E3" s="199"/>
      <c r="F3" s="199"/>
      <c r="G3" s="200"/>
      <c r="AC3" s="176" t="s">
        <v>158</v>
      </c>
      <c r="AG3" t="s">
        <v>159</v>
      </c>
    </row>
    <row r="4" spans="1:60" ht="24.95" customHeight="1" x14ac:dyDescent="0.2">
      <c r="A4" s="202" t="s">
        <v>9</v>
      </c>
      <c r="B4" s="203" t="s">
        <v>53</v>
      </c>
      <c r="C4" s="204" t="s">
        <v>54</v>
      </c>
      <c r="D4" s="205"/>
      <c r="E4" s="205"/>
      <c r="F4" s="205"/>
      <c r="G4" s="206"/>
      <c r="AG4" t="s">
        <v>160</v>
      </c>
    </row>
    <row r="5" spans="1:60" x14ac:dyDescent="0.2">
      <c r="D5" s="10"/>
    </row>
    <row r="6" spans="1:60" ht="38.25" x14ac:dyDescent="0.2">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c r="Y6" s="211" t="s">
        <v>182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183</v>
      </c>
      <c r="B8" s="227" t="s">
        <v>152</v>
      </c>
      <c r="C8" s="243" t="s">
        <v>27</v>
      </c>
      <c r="D8" s="228"/>
      <c r="E8" s="229"/>
      <c r="F8" s="230"/>
      <c r="G8" s="230">
        <f>SUMIF(AG9:AG18,"&lt;&gt;NOR",G9:G18)</f>
        <v>0</v>
      </c>
      <c r="H8" s="230"/>
      <c r="I8" s="230">
        <f>SUM(I9:I18)</f>
        <v>0</v>
      </c>
      <c r="J8" s="230"/>
      <c r="K8" s="230">
        <f>SUM(K9:K18)</f>
        <v>0</v>
      </c>
      <c r="L8" s="230"/>
      <c r="M8" s="230">
        <f>SUM(M9:M18)</f>
        <v>0</v>
      </c>
      <c r="N8" s="229"/>
      <c r="O8" s="229">
        <f>SUM(O9:O18)</f>
        <v>0</v>
      </c>
      <c r="P8" s="229"/>
      <c r="Q8" s="229">
        <f>SUM(Q9:Q18)</f>
        <v>0</v>
      </c>
      <c r="R8" s="230"/>
      <c r="S8" s="230"/>
      <c r="T8" s="231"/>
      <c r="U8" s="225"/>
      <c r="V8" s="225">
        <f>SUM(V9:V18)</f>
        <v>0</v>
      </c>
      <c r="W8" s="225"/>
      <c r="X8" s="225"/>
      <c r="Y8" s="225"/>
      <c r="AG8" t="s">
        <v>184</v>
      </c>
    </row>
    <row r="9" spans="1:60" outlineLevel="1" x14ac:dyDescent="0.2">
      <c r="A9" s="233">
        <v>1</v>
      </c>
      <c r="B9" s="234" t="s">
        <v>185</v>
      </c>
      <c r="C9" s="244" t="s">
        <v>186</v>
      </c>
      <c r="D9" s="235" t="s">
        <v>187</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188</v>
      </c>
      <c r="T9" s="239" t="s">
        <v>189</v>
      </c>
      <c r="U9" s="223">
        <v>0</v>
      </c>
      <c r="V9" s="223">
        <f>ROUND(E9*U9,2)</f>
        <v>0</v>
      </c>
      <c r="W9" s="223"/>
      <c r="X9" s="223" t="s">
        <v>190</v>
      </c>
      <c r="Y9" s="223" t="s">
        <v>191</v>
      </c>
      <c r="Z9" s="212"/>
      <c r="AA9" s="212"/>
      <c r="AB9" s="212"/>
      <c r="AC9" s="212"/>
      <c r="AD9" s="212"/>
      <c r="AE9" s="212"/>
      <c r="AF9" s="212"/>
      <c r="AG9" s="212" t="s">
        <v>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193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3">
        <v>2</v>
      </c>
      <c r="B11" s="234" t="s">
        <v>194</v>
      </c>
      <c r="C11" s="244" t="s">
        <v>195</v>
      </c>
      <c r="D11" s="235" t="s">
        <v>187</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188</v>
      </c>
      <c r="T11" s="239" t="s">
        <v>189</v>
      </c>
      <c r="U11" s="223">
        <v>0</v>
      </c>
      <c r="V11" s="223">
        <f>ROUND(E11*U11,2)</f>
        <v>0</v>
      </c>
      <c r="W11" s="223"/>
      <c r="X11" s="223" t="s">
        <v>190</v>
      </c>
      <c r="Y11" s="223" t="s">
        <v>191</v>
      </c>
      <c r="Z11" s="212"/>
      <c r="AA11" s="212"/>
      <c r="AB11" s="212"/>
      <c r="AC11" s="212"/>
      <c r="AD11" s="212"/>
      <c r="AE11" s="212"/>
      <c r="AF11" s="212"/>
      <c r="AG11" s="212" t="s">
        <v>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5"/>
      <c r="D12" s="242"/>
      <c r="E12" s="242"/>
      <c r="F12" s="242"/>
      <c r="G12" s="242"/>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193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3</v>
      </c>
      <c r="B13" s="234" t="s">
        <v>196</v>
      </c>
      <c r="C13" s="244" t="s">
        <v>197</v>
      </c>
      <c r="D13" s="235" t="s">
        <v>187</v>
      </c>
      <c r="E13" s="236">
        <v>1</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c r="S13" s="238" t="s">
        <v>188</v>
      </c>
      <c r="T13" s="239" t="s">
        <v>189</v>
      </c>
      <c r="U13" s="223">
        <v>0</v>
      </c>
      <c r="V13" s="223">
        <f>ROUND(E13*U13,2)</f>
        <v>0</v>
      </c>
      <c r="W13" s="223"/>
      <c r="X13" s="223" t="s">
        <v>190</v>
      </c>
      <c r="Y13" s="223" t="s">
        <v>191</v>
      </c>
      <c r="Z13" s="212"/>
      <c r="AA13" s="212"/>
      <c r="AB13" s="212"/>
      <c r="AC13" s="212"/>
      <c r="AD13" s="212"/>
      <c r="AE13" s="212"/>
      <c r="AF13" s="212"/>
      <c r="AG13" s="212" t="s">
        <v>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5"/>
      <c r="D14" s="242"/>
      <c r="E14" s="242"/>
      <c r="F14" s="242"/>
      <c r="G14" s="242"/>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193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3">
        <v>4</v>
      </c>
      <c r="B15" s="234" t="s">
        <v>198</v>
      </c>
      <c r="C15" s="244" t="s">
        <v>199</v>
      </c>
      <c r="D15" s="235" t="s">
        <v>187</v>
      </c>
      <c r="E15" s="236">
        <v>1</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188</v>
      </c>
      <c r="T15" s="239" t="s">
        <v>189</v>
      </c>
      <c r="U15" s="223">
        <v>0</v>
      </c>
      <c r="V15" s="223">
        <f>ROUND(E15*U15,2)</f>
        <v>0</v>
      </c>
      <c r="W15" s="223"/>
      <c r="X15" s="223" t="s">
        <v>190</v>
      </c>
      <c r="Y15" s="223" t="s">
        <v>191</v>
      </c>
      <c r="Z15" s="212"/>
      <c r="AA15" s="212"/>
      <c r="AB15" s="212"/>
      <c r="AC15" s="212"/>
      <c r="AD15" s="212"/>
      <c r="AE15" s="212"/>
      <c r="AF15" s="212"/>
      <c r="AG15" s="212" t="s">
        <v>200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5"/>
      <c r="D16" s="242"/>
      <c r="E16" s="242"/>
      <c r="F16" s="242"/>
      <c r="G16" s="242"/>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193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3">
        <v>5</v>
      </c>
      <c r="B17" s="234" t="s">
        <v>201</v>
      </c>
      <c r="C17" s="244" t="s">
        <v>202</v>
      </c>
      <c r="D17" s="235" t="s">
        <v>187</v>
      </c>
      <c r="E17" s="236">
        <v>1</v>
      </c>
      <c r="F17" s="237"/>
      <c r="G17" s="238">
        <f>ROUND(E17*F17,2)</f>
        <v>0</v>
      </c>
      <c r="H17" s="237"/>
      <c r="I17" s="238">
        <f>ROUND(E17*H17,2)</f>
        <v>0</v>
      </c>
      <c r="J17" s="237"/>
      <c r="K17" s="238">
        <f>ROUND(E17*J17,2)</f>
        <v>0</v>
      </c>
      <c r="L17" s="238">
        <v>21</v>
      </c>
      <c r="M17" s="238">
        <f>G17*(1+L17/100)</f>
        <v>0</v>
      </c>
      <c r="N17" s="236">
        <v>0</v>
      </c>
      <c r="O17" s="236">
        <f>ROUND(E17*N17,2)</f>
        <v>0</v>
      </c>
      <c r="P17" s="236">
        <v>0</v>
      </c>
      <c r="Q17" s="236">
        <f>ROUND(E17*P17,2)</f>
        <v>0</v>
      </c>
      <c r="R17" s="238"/>
      <c r="S17" s="238" t="s">
        <v>188</v>
      </c>
      <c r="T17" s="239" t="s">
        <v>189</v>
      </c>
      <c r="U17" s="223">
        <v>0</v>
      </c>
      <c r="V17" s="223">
        <f>ROUND(E17*U17,2)</f>
        <v>0</v>
      </c>
      <c r="W17" s="223"/>
      <c r="X17" s="223" t="s">
        <v>190</v>
      </c>
      <c r="Y17" s="223" t="s">
        <v>191</v>
      </c>
      <c r="Z17" s="212"/>
      <c r="AA17" s="212"/>
      <c r="AB17" s="212"/>
      <c r="AC17" s="212"/>
      <c r="AD17" s="212"/>
      <c r="AE17" s="212"/>
      <c r="AF17" s="212"/>
      <c r="AG17" s="212" t="s">
        <v>200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5"/>
      <c r="D18" s="242"/>
      <c r="E18" s="242"/>
      <c r="F18" s="242"/>
      <c r="G18" s="242"/>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193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3"/>
      <c r="B19" s="4"/>
      <c r="C19" s="246"/>
      <c r="D19" s="6"/>
      <c r="E19" s="3"/>
      <c r="F19" s="3"/>
      <c r="G19" s="3"/>
      <c r="H19" s="3"/>
      <c r="I19" s="3"/>
      <c r="J19" s="3"/>
      <c r="K19" s="3"/>
      <c r="L19" s="3"/>
      <c r="M19" s="3"/>
      <c r="N19" s="3"/>
      <c r="O19" s="3"/>
      <c r="P19" s="3"/>
      <c r="Q19" s="3"/>
      <c r="R19" s="3"/>
      <c r="S19" s="3"/>
      <c r="T19" s="3"/>
      <c r="U19" s="3"/>
      <c r="V19" s="3"/>
      <c r="W19" s="3"/>
      <c r="X19" s="3"/>
      <c r="Y19" s="3"/>
      <c r="AE19">
        <v>15</v>
      </c>
      <c r="AF19">
        <v>21</v>
      </c>
      <c r="AG19" t="s">
        <v>169</v>
      </c>
    </row>
    <row r="20" spans="1:60" x14ac:dyDescent="0.2">
      <c r="A20" s="215"/>
      <c r="B20" s="216" t="s">
        <v>29</v>
      </c>
      <c r="C20" s="247"/>
      <c r="D20" s="217"/>
      <c r="E20" s="218"/>
      <c r="F20" s="218"/>
      <c r="G20" s="232">
        <f>G8</f>
        <v>0</v>
      </c>
      <c r="H20" s="3"/>
      <c r="I20" s="3"/>
      <c r="J20" s="3"/>
      <c r="K20" s="3"/>
      <c r="L20" s="3"/>
      <c r="M20" s="3"/>
      <c r="N20" s="3"/>
      <c r="O20" s="3"/>
      <c r="P20" s="3"/>
      <c r="Q20" s="3"/>
      <c r="R20" s="3"/>
      <c r="S20" s="3"/>
      <c r="T20" s="3"/>
      <c r="U20" s="3"/>
      <c r="V20" s="3"/>
      <c r="W20" s="3"/>
      <c r="X20" s="3"/>
      <c r="Y20" s="3"/>
      <c r="AE20">
        <f>SUMIF(L7:L18,AE19,G7:G18)</f>
        <v>0</v>
      </c>
      <c r="AF20">
        <f>SUMIF(L7:L18,AF19,G7:G18)</f>
        <v>0</v>
      </c>
      <c r="AG20" t="s">
        <v>203</v>
      </c>
    </row>
    <row r="21" spans="1:60" x14ac:dyDescent="0.2">
      <c r="C21" s="248"/>
      <c r="D21" s="10"/>
      <c r="AG21" t="s">
        <v>204</v>
      </c>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bOn8D8jjbTWQccjaaU+30C34nTFFEOyG3ZsNtL/7D6M5vEuW+S848wnttmU82t4XE4D5tFlDDeoGki7aIx83g==" saltValue="6uTBia2XADVeIIMd8UeZ1A==" spinCount="100000" sheet="1" formatRows="0"/>
  <mergeCells count="9">
    <mergeCell ref="C14:G14"/>
    <mergeCell ref="C16:G16"/>
    <mergeCell ref="C18:G1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7666A-897C-4778-9CAF-EFF5DAF420C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205</v>
      </c>
      <c r="B1" s="197"/>
      <c r="C1" s="197"/>
      <c r="D1" s="197"/>
      <c r="E1" s="197"/>
      <c r="F1" s="197"/>
      <c r="G1" s="197"/>
      <c r="AG1" t="s">
        <v>155</v>
      </c>
    </row>
    <row r="2" spans="1:60" ht="24.95" customHeight="1" x14ac:dyDescent="0.2">
      <c r="A2" s="198" t="s">
        <v>7</v>
      </c>
      <c r="B2" s="49" t="s">
        <v>43</v>
      </c>
      <c r="C2" s="201" t="s">
        <v>44</v>
      </c>
      <c r="D2" s="199"/>
      <c r="E2" s="199"/>
      <c r="F2" s="199"/>
      <c r="G2" s="200"/>
      <c r="AG2" t="s">
        <v>156</v>
      </c>
    </row>
    <row r="3" spans="1:60" ht="24.95" customHeight="1" x14ac:dyDescent="0.2">
      <c r="A3" s="198" t="s">
        <v>8</v>
      </c>
      <c r="B3" s="49" t="s">
        <v>56</v>
      </c>
      <c r="C3" s="201" t="s">
        <v>57</v>
      </c>
      <c r="D3" s="199"/>
      <c r="E3" s="199"/>
      <c r="F3" s="199"/>
      <c r="G3" s="200"/>
      <c r="AC3" s="176" t="s">
        <v>156</v>
      </c>
      <c r="AG3" t="s">
        <v>159</v>
      </c>
    </row>
    <row r="4" spans="1:60" ht="24.95" customHeight="1" x14ac:dyDescent="0.2">
      <c r="A4" s="202" t="s">
        <v>9</v>
      </c>
      <c r="B4" s="203" t="s">
        <v>58</v>
      </c>
      <c r="C4" s="204" t="s">
        <v>57</v>
      </c>
      <c r="D4" s="205"/>
      <c r="E4" s="205"/>
      <c r="F4" s="205"/>
      <c r="G4" s="206"/>
      <c r="AG4" t="s">
        <v>160</v>
      </c>
    </row>
    <row r="5" spans="1:60" x14ac:dyDescent="0.2">
      <c r="D5" s="10"/>
    </row>
    <row r="6" spans="1:60" ht="38.25" x14ac:dyDescent="0.2">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c r="Y6" s="211" t="s">
        <v>182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183</v>
      </c>
      <c r="B8" s="227" t="s">
        <v>76</v>
      </c>
      <c r="C8" s="243" t="s">
        <v>77</v>
      </c>
      <c r="D8" s="228"/>
      <c r="E8" s="229"/>
      <c r="F8" s="230"/>
      <c r="G8" s="230">
        <f>SUMIF(AG9:AG145,"&lt;&gt;NOR",G9:G145)</f>
        <v>0</v>
      </c>
      <c r="H8" s="230"/>
      <c r="I8" s="230">
        <f>SUM(I9:I145)</f>
        <v>0</v>
      </c>
      <c r="J8" s="230"/>
      <c r="K8" s="230">
        <f>SUM(K9:K145)</f>
        <v>0</v>
      </c>
      <c r="L8" s="230"/>
      <c r="M8" s="230">
        <f>SUM(M9:M145)</f>
        <v>0</v>
      </c>
      <c r="N8" s="229"/>
      <c r="O8" s="229">
        <f>SUM(O9:O145)</f>
        <v>95.03</v>
      </c>
      <c r="P8" s="229"/>
      <c r="Q8" s="229">
        <f>SUM(Q9:Q145)</f>
        <v>0</v>
      </c>
      <c r="R8" s="230"/>
      <c r="S8" s="230"/>
      <c r="T8" s="231"/>
      <c r="U8" s="225"/>
      <c r="V8" s="225">
        <f>SUM(V9:V145)</f>
        <v>275.83000000000004</v>
      </c>
      <c r="W8" s="225"/>
      <c r="X8" s="225"/>
      <c r="Y8" s="225"/>
      <c r="AG8" t="s">
        <v>184</v>
      </c>
    </row>
    <row r="9" spans="1:60" outlineLevel="1" x14ac:dyDescent="0.2">
      <c r="A9" s="233">
        <v>1</v>
      </c>
      <c r="B9" s="234" t="s">
        <v>206</v>
      </c>
      <c r="C9" s="244" t="s">
        <v>207</v>
      </c>
      <c r="D9" s="235" t="s">
        <v>208</v>
      </c>
      <c r="E9" s="236">
        <v>60.324750000000002</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209</v>
      </c>
      <c r="S9" s="238" t="s">
        <v>188</v>
      </c>
      <c r="T9" s="239" t="s">
        <v>188</v>
      </c>
      <c r="U9" s="223">
        <v>9.7000000000000003E-2</v>
      </c>
      <c r="V9" s="223">
        <f>ROUND(E9*U9,2)</f>
        <v>5.85</v>
      </c>
      <c r="W9" s="223"/>
      <c r="X9" s="223" t="s">
        <v>210</v>
      </c>
      <c r="Y9" s="223" t="s">
        <v>191</v>
      </c>
      <c r="Z9" s="212"/>
      <c r="AA9" s="212"/>
      <c r="AB9" s="212"/>
      <c r="AC9" s="212"/>
      <c r="AD9" s="212"/>
      <c r="AE9" s="212"/>
      <c r="AF9" s="212"/>
      <c r="AG9" s="212" t="s">
        <v>211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212</v>
      </c>
      <c r="D10" s="257"/>
      <c r="E10" s="257"/>
      <c r="F10" s="257"/>
      <c r="G10" s="257"/>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213</v>
      </c>
      <c r="AH10" s="212"/>
      <c r="AI10" s="212"/>
      <c r="AJ10" s="212"/>
      <c r="AK10" s="212"/>
      <c r="AL10" s="212"/>
      <c r="AM10" s="212"/>
      <c r="AN10" s="212"/>
      <c r="AO10" s="212"/>
      <c r="AP10" s="212"/>
      <c r="AQ10" s="212"/>
      <c r="AR10" s="212"/>
      <c r="AS10" s="212"/>
      <c r="AT10" s="212"/>
      <c r="AU10" s="212"/>
      <c r="AV10" s="212"/>
      <c r="AW10" s="212"/>
      <c r="AX10" s="212"/>
      <c r="AY10" s="212"/>
      <c r="AZ10" s="212"/>
      <c r="BA10" s="256" t="str">
        <f>C10</f>
        <v>nebo lesní půdy, s vodorovným přemístěním na hromady v místě upotřebení nebo na dočasné či trvalé skládky se složením</v>
      </c>
      <c r="BB10" s="212"/>
      <c r="BC10" s="212"/>
      <c r="BD10" s="212"/>
      <c r="BE10" s="212"/>
      <c r="BF10" s="212"/>
      <c r="BG10" s="212"/>
      <c r="BH10" s="212"/>
    </row>
    <row r="11" spans="1:60" outlineLevel="2" x14ac:dyDescent="0.2">
      <c r="A11" s="219"/>
      <c r="B11" s="220"/>
      <c r="C11" s="262" t="s">
        <v>214</v>
      </c>
      <c r="D11" s="249"/>
      <c r="E11" s="250">
        <v>28.896750000000001</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215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2" t="s">
        <v>216</v>
      </c>
      <c r="D12" s="249"/>
      <c r="E12" s="250">
        <v>31.428000000000001</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215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3"/>
      <c r="D13" s="241"/>
      <c r="E13" s="241"/>
      <c r="F13" s="241"/>
      <c r="G13" s="241"/>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193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2</v>
      </c>
      <c r="B14" s="234" t="s">
        <v>217</v>
      </c>
      <c r="C14" s="244" t="s">
        <v>218</v>
      </c>
      <c r="D14" s="235" t="s">
        <v>208</v>
      </c>
      <c r="E14" s="236">
        <v>95.55</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t="s">
        <v>209</v>
      </c>
      <c r="S14" s="238" t="s">
        <v>188</v>
      </c>
      <c r="T14" s="239" t="s">
        <v>188</v>
      </c>
      <c r="U14" s="223">
        <v>0.81799999999999995</v>
      </c>
      <c r="V14" s="223">
        <f>ROUND(E14*U14,2)</f>
        <v>78.16</v>
      </c>
      <c r="W14" s="223"/>
      <c r="X14" s="223" t="s">
        <v>210</v>
      </c>
      <c r="Y14" s="223" t="s">
        <v>191</v>
      </c>
      <c r="Z14" s="212"/>
      <c r="AA14" s="212"/>
      <c r="AB14" s="212"/>
      <c r="AC14" s="212"/>
      <c r="AD14" s="212"/>
      <c r="AE14" s="212"/>
      <c r="AF14" s="212"/>
      <c r="AG14" s="212" t="s">
        <v>211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1" t="s">
        <v>219</v>
      </c>
      <c r="D15" s="257"/>
      <c r="E15" s="257"/>
      <c r="F15" s="257"/>
      <c r="G15" s="257"/>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56" t="str">
        <f>C15</f>
        <v>s přemístěním výkopku v příčných profilech na vzdálenost do 15 m nebo s naložením na dopravní prostředek.</v>
      </c>
      <c r="BB15" s="212"/>
      <c r="BC15" s="212"/>
      <c r="BD15" s="212"/>
      <c r="BE15" s="212"/>
      <c r="BF15" s="212"/>
      <c r="BG15" s="212"/>
      <c r="BH15" s="212"/>
    </row>
    <row r="16" spans="1:60" outlineLevel="2" x14ac:dyDescent="0.2">
      <c r="A16" s="219"/>
      <c r="B16" s="220"/>
      <c r="C16" s="262" t="s">
        <v>220</v>
      </c>
      <c r="D16" s="249"/>
      <c r="E16" s="250">
        <v>82.5</v>
      </c>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215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62" t="s">
        <v>221</v>
      </c>
      <c r="D17" s="249"/>
      <c r="E17" s="250">
        <v>13.05</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215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3"/>
      <c r="D18" s="241"/>
      <c r="E18" s="241"/>
      <c r="F18" s="241"/>
      <c r="G18" s="241"/>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193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3">
        <v>3</v>
      </c>
      <c r="B19" s="234" t="s">
        <v>222</v>
      </c>
      <c r="C19" s="244" t="s">
        <v>223</v>
      </c>
      <c r="D19" s="235" t="s">
        <v>208</v>
      </c>
      <c r="E19" s="236">
        <v>95.55</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t="s">
        <v>209</v>
      </c>
      <c r="S19" s="238" t="s">
        <v>188</v>
      </c>
      <c r="T19" s="239" t="s">
        <v>188</v>
      </c>
      <c r="U19" s="223">
        <v>0.11899999999999999</v>
      </c>
      <c r="V19" s="223">
        <f>ROUND(E19*U19,2)</f>
        <v>11.37</v>
      </c>
      <c r="W19" s="223"/>
      <c r="X19" s="223" t="s">
        <v>210</v>
      </c>
      <c r="Y19" s="223" t="s">
        <v>191</v>
      </c>
      <c r="Z19" s="212"/>
      <c r="AA19" s="212"/>
      <c r="AB19" s="212"/>
      <c r="AC19" s="212"/>
      <c r="AD19" s="212"/>
      <c r="AE19" s="212"/>
      <c r="AF19" s="212"/>
      <c r="AG19" s="212" t="s">
        <v>224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1" t="s">
        <v>219</v>
      </c>
      <c r="D20" s="257"/>
      <c r="E20" s="257"/>
      <c r="F20" s="257"/>
      <c r="G20" s="257"/>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213</v>
      </c>
      <c r="AH20" s="212"/>
      <c r="AI20" s="212"/>
      <c r="AJ20" s="212"/>
      <c r="AK20" s="212"/>
      <c r="AL20" s="212"/>
      <c r="AM20" s="212"/>
      <c r="AN20" s="212"/>
      <c r="AO20" s="212"/>
      <c r="AP20" s="212"/>
      <c r="AQ20" s="212"/>
      <c r="AR20" s="212"/>
      <c r="AS20" s="212"/>
      <c r="AT20" s="212"/>
      <c r="AU20" s="212"/>
      <c r="AV20" s="212"/>
      <c r="AW20" s="212"/>
      <c r="AX20" s="212"/>
      <c r="AY20" s="212"/>
      <c r="AZ20" s="212"/>
      <c r="BA20" s="256" t="str">
        <f>C20</f>
        <v>s přemístěním výkopku v příčných profilech na vzdálenost do 15 m nebo s naložením na dopravní prostředek.</v>
      </c>
      <c r="BB20" s="212"/>
      <c r="BC20" s="212"/>
      <c r="BD20" s="212"/>
      <c r="BE20" s="212"/>
      <c r="BF20" s="212"/>
      <c r="BG20" s="212"/>
      <c r="BH20" s="212"/>
    </row>
    <row r="21" spans="1:60" outlineLevel="2" x14ac:dyDescent="0.2">
      <c r="A21" s="219"/>
      <c r="B21" s="220"/>
      <c r="C21" s="262" t="s">
        <v>225</v>
      </c>
      <c r="D21" s="249"/>
      <c r="E21" s="250">
        <v>95.55</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215</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3"/>
      <c r="D22" s="241"/>
      <c r="E22" s="241"/>
      <c r="F22" s="241"/>
      <c r="G22" s="241"/>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193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3">
        <v>4</v>
      </c>
      <c r="B23" s="234" t="s">
        <v>226</v>
      </c>
      <c r="C23" s="244" t="s">
        <v>227</v>
      </c>
      <c r="D23" s="235" t="s">
        <v>208</v>
      </c>
      <c r="E23" s="236">
        <v>22.4</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t="s">
        <v>209</v>
      </c>
      <c r="S23" s="238" t="s">
        <v>188</v>
      </c>
      <c r="T23" s="239" t="s">
        <v>188</v>
      </c>
      <c r="U23" s="223">
        <v>0.31</v>
      </c>
      <c r="V23" s="223">
        <f>ROUND(E23*U23,2)</f>
        <v>6.94</v>
      </c>
      <c r="W23" s="223"/>
      <c r="X23" s="223" t="s">
        <v>210</v>
      </c>
      <c r="Y23" s="223" t="s">
        <v>191</v>
      </c>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2" x14ac:dyDescent="0.2">
      <c r="A24" s="219"/>
      <c r="B24" s="220"/>
      <c r="C24" s="261" t="s">
        <v>228</v>
      </c>
      <c r="D24" s="257"/>
      <c r="E24" s="257"/>
      <c r="F24" s="257"/>
      <c r="G24" s="257"/>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213</v>
      </c>
      <c r="AH24" s="212"/>
      <c r="AI24" s="212"/>
      <c r="AJ24" s="212"/>
      <c r="AK24" s="212"/>
      <c r="AL24" s="212"/>
      <c r="AM24" s="212"/>
      <c r="AN24" s="212"/>
      <c r="AO24" s="212"/>
      <c r="AP24" s="212"/>
      <c r="AQ24" s="212"/>
      <c r="AR24" s="212"/>
      <c r="AS24" s="212"/>
      <c r="AT24" s="212"/>
      <c r="AU24" s="212"/>
      <c r="AV24" s="212"/>
      <c r="AW24" s="212"/>
      <c r="AX24" s="212"/>
      <c r="AY24" s="212"/>
      <c r="AZ24" s="212"/>
      <c r="BA24" s="256"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212"/>
      <c r="BC24" s="212"/>
      <c r="BD24" s="212"/>
      <c r="BE24" s="212"/>
      <c r="BF24" s="212"/>
      <c r="BG24" s="212"/>
      <c r="BH24" s="212"/>
    </row>
    <row r="25" spans="1:60" outlineLevel="2" x14ac:dyDescent="0.2">
      <c r="A25" s="219"/>
      <c r="B25" s="220"/>
      <c r="C25" s="262" t="s">
        <v>229</v>
      </c>
      <c r="D25" s="249"/>
      <c r="E25" s="250">
        <v>0.9</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215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2" t="s">
        <v>230</v>
      </c>
      <c r="D26" s="249"/>
      <c r="E26" s="250">
        <v>14</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215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2" t="s">
        <v>231</v>
      </c>
      <c r="D27" s="249"/>
      <c r="E27" s="250">
        <v>3</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215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62" t="s">
        <v>232</v>
      </c>
      <c r="D28" s="249"/>
      <c r="E28" s="250">
        <v>4.5</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215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3"/>
      <c r="D29" s="241"/>
      <c r="E29" s="241"/>
      <c r="F29" s="241"/>
      <c r="G29" s="241"/>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193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3">
        <v>5</v>
      </c>
      <c r="B30" s="234" t="s">
        <v>233</v>
      </c>
      <c r="C30" s="244" t="s">
        <v>234</v>
      </c>
      <c r="D30" s="235" t="s">
        <v>208</v>
      </c>
      <c r="E30" s="236">
        <v>22.4</v>
      </c>
      <c r="F30" s="237"/>
      <c r="G30" s="238">
        <f>ROUND(E30*F30,2)</f>
        <v>0</v>
      </c>
      <c r="H30" s="237"/>
      <c r="I30" s="238">
        <f>ROUND(E30*H30,2)</f>
        <v>0</v>
      </c>
      <c r="J30" s="237"/>
      <c r="K30" s="238">
        <f>ROUND(E30*J30,2)</f>
        <v>0</v>
      </c>
      <c r="L30" s="238">
        <v>21</v>
      </c>
      <c r="M30" s="238">
        <f>G30*(1+L30/100)</f>
        <v>0</v>
      </c>
      <c r="N30" s="236">
        <v>0</v>
      </c>
      <c r="O30" s="236">
        <f>ROUND(E30*N30,2)</f>
        <v>0</v>
      </c>
      <c r="P30" s="236">
        <v>0</v>
      </c>
      <c r="Q30" s="236">
        <f>ROUND(E30*P30,2)</f>
        <v>0</v>
      </c>
      <c r="R30" s="238" t="s">
        <v>209</v>
      </c>
      <c r="S30" s="238" t="s">
        <v>188</v>
      </c>
      <c r="T30" s="239" t="s">
        <v>188</v>
      </c>
      <c r="U30" s="223">
        <v>0.1024</v>
      </c>
      <c r="V30" s="223">
        <f>ROUND(E30*U30,2)</f>
        <v>2.29</v>
      </c>
      <c r="W30" s="223"/>
      <c r="X30" s="223" t="s">
        <v>210</v>
      </c>
      <c r="Y30" s="223" t="s">
        <v>191</v>
      </c>
      <c r="Z30" s="212"/>
      <c r="AA30" s="212"/>
      <c r="AB30" s="212"/>
      <c r="AC30" s="212"/>
      <c r="AD30" s="212"/>
      <c r="AE30" s="212"/>
      <c r="AF30" s="212"/>
      <c r="AG30" s="212" t="s">
        <v>224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2" x14ac:dyDescent="0.2">
      <c r="A31" s="219"/>
      <c r="B31" s="220"/>
      <c r="C31" s="261" t="s">
        <v>228</v>
      </c>
      <c r="D31" s="257"/>
      <c r="E31" s="257"/>
      <c r="F31" s="257"/>
      <c r="G31" s="257"/>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213</v>
      </c>
      <c r="AH31" s="212"/>
      <c r="AI31" s="212"/>
      <c r="AJ31" s="212"/>
      <c r="AK31" s="212"/>
      <c r="AL31" s="212"/>
      <c r="AM31" s="212"/>
      <c r="AN31" s="212"/>
      <c r="AO31" s="212"/>
      <c r="AP31" s="212"/>
      <c r="AQ31" s="212"/>
      <c r="AR31" s="212"/>
      <c r="AS31" s="212"/>
      <c r="AT31" s="212"/>
      <c r="AU31" s="212"/>
      <c r="AV31" s="212"/>
      <c r="AW31" s="212"/>
      <c r="AX31" s="212"/>
      <c r="AY31" s="212"/>
      <c r="AZ31" s="212"/>
      <c r="BA31" s="256"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1" s="212"/>
      <c r="BC31" s="212"/>
      <c r="BD31" s="212"/>
      <c r="BE31" s="212"/>
      <c r="BF31" s="212"/>
      <c r="BG31" s="212"/>
      <c r="BH31" s="212"/>
    </row>
    <row r="32" spans="1:60" outlineLevel="2" x14ac:dyDescent="0.2">
      <c r="A32" s="219"/>
      <c r="B32" s="220"/>
      <c r="C32" s="262" t="s">
        <v>235</v>
      </c>
      <c r="D32" s="249"/>
      <c r="E32" s="250">
        <v>22.4</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215</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3"/>
      <c r="D33" s="241"/>
      <c r="E33" s="241"/>
      <c r="F33" s="241"/>
      <c r="G33" s="241"/>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193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3">
        <v>6</v>
      </c>
      <c r="B34" s="234" t="s">
        <v>236</v>
      </c>
      <c r="C34" s="244" t="s">
        <v>237</v>
      </c>
      <c r="D34" s="235" t="s">
        <v>208</v>
      </c>
      <c r="E34" s="236">
        <v>46.941510000000001</v>
      </c>
      <c r="F34" s="237"/>
      <c r="G34" s="238">
        <f>ROUND(E34*F34,2)</f>
        <v>0</v>
      </c>
      <c r="H34" s="237"/>
      <c r="I34" s="238">
        <f>ROUND(E34*H34,2)</f>
        <v>0</v>
      </c>
      <c r="J34" s="237"/>
      <c r="K34" s="238">
        <f>ROUND(E34*J34,2)</f>
        <v>0</v>
      </c>
      <c r="L34" s="238">
        <v>21</v>
      </c>
      <c r="M34" s="238">
        <f>G34*(1+L34/100)</f>
        <v>0</v>
      </c>
      <c r="N34" s="236">
        <v>0</v>
      </c>
      <c r="O34" s="236">
        <f>ROUND(E34*N34,2)</f>
        <v>0</v>
      </c>
      <c r="P34" s="236">
        <v>0</v>
      </c>
      <c r="Q34" s="236">
        <f>ROUND(E34*P34,2)</f>
        <v>0</v>
      </c>
      <c r="R34" s="238" t="s">
        <v>209</v>
      </c>
      <c r="S34" s="238" t="s">
        <v>188</v>
      </c>
      <c r="T34" s="239" t="s">
        <v>188</v>
      </c>
      <c r="U34" s="223">
        <v>0.495</v>
      </c>
      <c r="V34" s="223">
        <f>ROUND(E34*U34,2)</f>
        <v>23.24</v>
      </c>
      <c r="W34" s="223"/>
      <c r="X34" s="223" t="s">
        <v>210</v>
      </c>
      <c r="Y34" s="223" t="s">
        <v>191</v>
      </c>
      <c r="Z34" s="212"/>
      <c r="AA34" s="212"/>
      <c r="AB34" s="212"/>
      <c r="AC34" s="212"/>
      <c r="AD34" s="212"/>
      <c r="AE34" s="212"/>
      <c r="AF34" s="212"/>
      <c r="AG34" s="212" t="s">
        <v>211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2" x14ac:dyDescent="0.2">
      <c r="A35" s="219"/>
      <c r="B35" s="220"/>
      <c r="C35" s="261" t="s">
        <v>238</v>
      </c>
      <c r="D35" s="257"/>
      <c r="E35" s="257"/>
      <c r="F35" s="257"/>
      <c r="G35" s="257"/>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213</v>
      </c>
      <c r="AH35" s="212"/>
      <c r="AI35" s="212"/>
      <c r="AJ35" s="212"/>
      <c r="AK35" s="212"/>
      <c r="AL35" s="212"/>
      <c r="AM35" s="212"/>
      <c r="AN35" s="212"/>
      <c r="AO35" s="212"/>
      <c r="AP35" s="212"/>
      <c r="AQ35" s="212"/>
      <c r="AR35" s="212"/>
      <c r="AS35" s="212"/>
      <c r="AT35" s="212"/>
      <c r="AU35" s="212"/>
      <c r="AV35" s="212"/>
      <c r="AW35" s="212"/>
      <c r="AX35" s="212"/>
      <c r="AY35" s="212"/>
      <c r="AZ35" s="212"/>
      <c r="BA35" s="256" t="str">
        <f>C35</f>
        <v>zapažených i nezapažených s urovnáním dna do předepsaného profilu a spádu, s přehozením výkopku na přilehlém terénu na vzdálenost do 3 m od podélné osy rýhy nebo s naložením výkopku na dopravní prostředek.</v>
      </c>
      <c r="BB35" s="212"/>
      <c r="BC35" s="212"/>
      <c r="BD35" s="212"/>
      <c r="BE35" s="212"/>
      <c r="BF35" s="212"/>
      <c r="BG35" s="212"/>
      <c r="BH35" s="212"/>
    </row>
    <row r="36" spans="1:60" outlineLevel="2" x14ac:dyDescent="0.2">
      <c r="A36" s="219"/>
      <c r="B36" s="220"/>
      <c r="C36" s="262" t="s">
        <v>239</v>
      </c>
      <c r="D36" s="249"/>
      <c r="E36" s="250">
        <v>3.6816599999999999</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215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2" t="s">
        <v>240</v>
      </c>
      <c r="D37" s="249"/>
      <c r="E37" s="250">
        <v>9.4182000000000006</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215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62" t="s">
        <v>241</v>
      </c>
      <c r="D38" s="249"/>
      <c r="E38" s="250">
        <v>4.1715</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215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2" t="s">
        <v>242</v>
      </c>
      <c r="D39" s="249"/>
      <c r="E39" s="250">
        <v>5.1294000000000004</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215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2" t="s">
        <v>243</v>
      </c>
      <c r="D40" s="249"/>
      <c r="E40" s="250">
        <v>2.89</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215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2" t="s">
        <v>244</v>
      </c>
      <c r="D41" s="249"/>
      <c r="E41" s="250">
        <v>4.7019500000000001</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215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2" t="s">
        <v>245</v>
      </c>
      <c r="D42" s="249"/>
      <c r="E42" s="250">
        <v>0.90200000000000002</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215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2" t="s">
        <v>246</v>
      </c>
      <c r="D43" s="249"/>
      <c r="E43" s="250">
        <v>1.5708</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215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2" t="s">
        <v>247</v>
      </c>
      <c r="D44" s="249"/>
      <c r="E44" s="250">
        <v>0.39</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215</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2" t="s">
        <v>248</v>
      </c>
      <c r="D45" s="249"/>
      <c r="E45" s="250">
        <v>1.75</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215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62" t="s">
        <v>249</v>
      </c>
      <c r="D46" s="249"/>
      <c r="E46" s="250">
        <v>5.88</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215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2" t="s">
        <v>250</v>
      </c>
      <c r="D47" s="249"/>
      <c r="E47" s="250">
        <v>6.4560000000000004</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215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3"/>
      <c r="D48" s="241"/>
      <c r="E48" s="241"/>
      <c r="F48" s="241"/>
      <c r="G48" s="241"/>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193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3">
        <v>7</v>
      </c>
      <c r="B49" s="234" t="s">
        <v>251</v>
      </c>
      <c r="C49" s="244" t="s">
        <v>252</v>
      </c>
      <c r="D49" s="235" t="s">
        <v>208</v>
      </c>
      <c r="E49" s="236">
        <v>46.941510000000001</v>
      </c>
      <c r="F49" s="237"/>
      <c r="G49" s="238">
        <f>ROUND(E49*F49,2)</f>
        <v>0</v>
      </c>
      <c r="H49" s="237"/>
      <c r="I49" s="238">
        <f>ROUND(E49*H49,2)</f>
        <v>0</v>
      </c>
      <c r="J49" s="237"/>
      <c r="K49" s="238">
        <f>ROUND(E49*J49,2)</f>
        <v>0</v>
      </c>
      <c r="L49" s="238">
        <v>21</v>
      </c>
      <c r="M49" s="238">
        <f>G49*(1+L49/100)</f>
        <v>0</v>
      </c>
      <c r="N49" s="236">
        <v>0</v>
      </c>
      <c r="O49" s="236">
        <f>ROUND(E49*N49,2)</f>
        <v>0</v>
      </c>
      <c r="P49" s="236">
        <v>0</v>
      </c>
      <c r="Q49" s="236">
        <f>ROUND(E49*P49,2)</f>
        <v>0</v>
      </c>
      <c r="R49" s="238" t="s">
        <v>209</v>
      </c>
      <c r="S49" s="238" t="s">
        <v>188</v>
      </c>
      <c r="T49" s="239" t="s">
        <v>188</v>
      </c>
      <c r="U49" s="223">
        <v>0.60029999999999994</v>
      </c>
      <c r="V49" s="223">
        <f>ROUND(E49*U49,2)</f>
        <v>28.18</v>
      </c>
      <c r="W49" s="223"/>
      <c r="X49" s="223" t="s">
        <v>210</v>
      </c>
      <c r="Y49" s="223" t="s">
        <v>191</v>
      </c>
      <c r="Z49" s="212"/>
      <c r="AA49" s="212"/>
      <c r="AB49" s="212"/>
      <c r="AC49" s="212"/>
      <c r="AD49" s="212"/>
      <c r="AE49" s="212"/>
      <c r="AF49" s="212"/>
      <c r="AG49" s="212" t="s">
        <v>224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2" x14ac:dyDescent="0.2">
      <c r="A50" s="219"/>
      <c r="B50" s="220"/>
      <c r="C50" s="261" t="s">
        <v>238</v>
      </c>
      <c r="D50" s="257"/>
      <c r="E50" s="257"/>
      <c r="F50" s="257"/>
      <c r="G50" s="257"/>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213</v>
      </c>
      <c r="AH50" s="212"/>
      <c r="AI50" s="212"/>
      <c r="AJ50" s="212"/>
      <c r="AK50" s="212"/>
      <c r="AL50" s="212"/>
      <c r="AM50" s="212"/>
      <c r="AN50" s="212"/>
      <c r="AO50" s="212"/>
      <c r="AP50" s="212"/>
      <c r="AQ50" s="212"/>
      <c r="AR50" s="212"/>
      <c r="AS50" s="212"/>
      <c r="AT50" s="212"/>
      <c r="AU50" s="212"/>
      <c r="AV50" s="212"/>
      <c r="AW50" s="212"/>
      <c r="AX50" s="212"/>
      <c r="AY50" s="212"/>
      <c r="AZ50" s="212"/>
      <c r="BA50" s="256" t="str">
        <f>C50</f>
        <v>zapažených i nezapažených s urovnáním dna do předepsaného profilu a spádu, s přehozením výkopku na přilehlém terénu na vzdálenost do 3 m od podélné osy rýhy nebo s naložením výkopku na dopravní prostředek.</v>
      </c>
      <c r="BB50" s="212"/>
      <c r="BC50" s="212"/>
      <c r="BD50" s="212"/>
      <c r="BE50" s="212"/>
      <c r="BF50" s="212"/>
      <c r="BG50" s="212"/>
      <c r="BH50" s="212"/>
    </row>
    <row r="51" spans="1:60" outlineLevel="2" x14ac:dyDescent="0.2">
      <c r="A51" s="219"/>
      <c r="B51" s="220"/>
      <c r="C51" s="262" t="s">
        <v>253</v>
      </c>
      <c r="D51" s="249"/>
      <c r="E51" s="250">
        <v>46.941510000000001</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215</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3"/>
      <c r="D52" s="241"/>
      <c r="E52" s="241"/>
      <c r="F52" s="241"/>
      <c r="G52" s="241"/>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193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3">
        <v>8</v>
      </c>
      <c r="B53" s="234" t="s">
        <v>254</v>
      </c>
      <c r="C53" s="244" t="s">
        <v>255</v>
      </c>
      <c r="D53" s="235" t="s">
        <v>208</v>
      </c>
      <c r="E53" s="236">
        <v>6.282</v>
      </c>
      <c r="F53" s="237"/>
      <c r="G53" s="238">
        <f>ROUND(E53*F53,2)</f>
        <v>0</v>
      </c>
      <c r="H53" s="237"/>
      <c r="I53" s="238">
        <f>ROUND(E53*H53,2)</f>
        <v>0</v>
      </c>
      <c r="J53" s="237"/>
      <c r="K53" s="238">
        <f>ROUND(E53*J53,2)</f>
        <v>0</v>
      </c>
      <c r="L53" s="238">
        <v>21</v>
      </c>
      <c r="M53" s="238">
        <f>G53*(1+L53/100)</f>
        <v>0</v>
      </c>
      <c r="N53" s="236">
        <v>0</v>
      </c>
      <c r="O53" s="236">
        <f>ROUND(E53*N53,2)</f>
        <v>0</v>
      </c>
      <c r="P53" s="236">
        <v>0</v>
      </c>
      <c r="Q53" s="236">
        <f>ROUND(E53*P53,2)</f>
        <v>0</v>
      </c>
      <c r="R53" s="238" t="s">
        <v>209</v>
      </c>
      <c r="S53" s="238" t="s">
        <v>188</v>
      </c>
      <c r="T53" s="239" t="s">
        <v>188</v>
      </c>
      <c r="U53" s="223">
        <v>0.48499999999999999</v>
      </c>
      <c r="V53" s="223">
        <f>ROUND(E53*U53,2)</f>
        <v>3.05</v>
      </c>
      <c r="W53" s="223"/>
      <c r="X53" s="223" t="s">
        <v>210</v>
      </c>
      <c r="Y53" s="223" t="s">
        <v>191</v>
      </c>
      <c r="Z53" s="212"/>
      <c r="AA53" s="212"/>
      <c r="AB53" s="212"/>
      <c r="AC53" s="212"/>
      <c r="AD53" s="212"/>
      <c r="AE53" s="212"/>
      <c r="AF53" s="212"/>
      <c r="AG53" s="212" t="s">
        <v>211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33.75" outlineLevel="2" x14ac:dyDescent="0.2">
      <c r="A54" s="219"/>
      <c r="B54" s="220"/>
      <c r="C54" s="261" t="s">
        <v>256</v>
      </c>
      <c r="D54" s="257"/>
      <c r="E54" s="257"/>
      <c r="F54" s="257"/>
      <c r="G54" s="257"/>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213</v>
      </c>
      <c r="AH54" s="212"/>
      <c r="AI54" s="212"/>
      <c r="AJ54" s="212"/>
      <c r="AK54" s="212"/>
      <c r="AL54" s="212"/>
      <c r="AM54" s="212"/>
      <c r="AN54" s="212"/>
      <c r="AO54" s="212"/>
      <c r="AP54" s="212"/>
      <c r="AQ54" s="212"/>
      <c r="AR54" s="212"/>
      <c r="AS54" s="212"/>
      <c r="AT54" s="212"/>
      <c r="AU54" s="212"/>
      <c r="AV54" s="212"/>
      <c r="AW54" s="212"/>
      <c r="AX54" s="212"/>
      <c r="AY54" s="212"/>
      <c r="AZ54" s="212"/>
      <c r="BA54" s="256" t="str">
        <f>C54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4" s="212"/>
      <c r="BC54" s="212"/>
      <c r="BD54" s="212"/>
      <c r="BE54" s="212"/>
      <c r="BF54" s="212"/>
      <c r="BG54" s="212"/>
      <c r="BH54" s="212"/>
    </row>
    <row r="55" spans="1:60" outlineLevel="2" x14ac:dyDescent="0.2">
      <c r="A55" s="219"/>
      <c r="B55" s="220"/>
      <c r="C55" s="262" t="s">
        <v>257</v>
      </c>
      <c r="D55" s="249"/>
      <c r="E55" s="250">
        <v>6.282</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215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3"/>
      <c r="D56" s="241"/>
      <c r="E56" s="241"/>
      <c r="F56" s="241"/>
      <c r="G56" s="241"/>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193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9</v>
      </c>
      <c r="B57" s="234" t="s">
        <v>258</v>
      </c>
      <c r="C57" s="244" t="s">
        <v>259</v>
      </c>
      <c r="D57" s="235" t="s">
        <v>208</v>
      </c>
      <c r="E57" s="236">
        <v>6.282</v>
      </c>
      <c r="F57" s="237"/>
      <c r="G57" s="238">
        <f>ROUND(E57*F57,2)</f>
        <v>0</v>
      </c>
      <c r="H57" s="237"/>
      <c r="I57" s="238">
        <f>ROUND(E57*H57,2)</f>
        <v>0</v>
      </c>
      <c r="J57" s="237"/>
      <c r="K57" s="238">
        <f>ROUND(E57*J57,2)</f>
        <v>0</v>
      </c>
      <c r="L57" s="238">
        <v>21</v>
      </c>
      <c r="M57" s="238">
        <f>G57*(1+L57/100)</f>
        <v>0</v>
      </c>
      <c r="N57" s="236">
        <v>0</v>
      </c>
      <c r="O57" s="236">
        <f>ROUND(E57*N57,2)</f>
        <v>0</v>
      </c>
      <c r="P57" s="236">
        <v>0</v>
      </c>
      <c r="Q57" s="236">
        <f>ROUND(E57*P57,2)</f>
        <v>0</v>
      </c>
      <c r="R57" s="238" t="s">
        <v>209</v>
      </c>
      <c r="S57" s="238" t="s">
        <v>188</v>
      </c>
      <c r="T57" s="239" t="s">
        <v>188</v>
      </c>
      <c r="U57" s="223">
        <v>0.14829999999999999</v>
      </c>
      <c r="V57" s="223">
        <f>ROUND(E57*U57,2)</f>
        <v>0.93</v>
      </c>
      <c r="W57" s="223"/>
      <c r="X57" s="223" t="s">
        <v>210</v>
      </c>
      <c r="Y57" s="223" t="s">
        <v>191</v>
      </c>
      <c r="Z57" s="212"/>
      <c r="AA57" s="212"/>
      <c r="AB57" s="212"/>
      <c r="AC57" s="212"/>
      <c r="AD57" s="212"/>
      <c r="AE57" s="212"/>
      <c r="AF57" s="212"/>
      <c r="AG57" s="212" t="s">
        <v>224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33.75" outlineLevel="2" x14ac:dyDescent="0.2">
      <c r="A58" s="219"/>
      <c r="B58" s="220"/>
      <c r="C58" s="261" t="s">
        <v>256</v>
      </c>
      <c r="D58" s="257"/>
      <c r="E58" s="257"/>
      <c r="F58" s="257"/>
      <c r="G58" s="257"/>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213</v>
      </c>
      <c r="AH58" s="212"/>
      <c r="AI58" s="212"/>
      <c r="AJ58" s="212"/>
      <c r="AK58" s="212"/>
      <c r="AL58" s="212"/>
      <c r="AM58" s="212"/>
      <c r="AN58" s="212"/>
      <c r="AO58" s="212"/>
      <c r="AP58" s="212"/>
      <c r="AQ58" s="212"/>
      <c r="AR58" s="212"/>
      <c r="AS58" s="212"/>
      <c r="AT58" s="212"/>
      <c r="AU58" s="212"/>
      <c r="AV58" s="212"/>
      <c r="AW58" s="212"/>
      <c r="AX58" s="212"/>
      <c r="AY58" s="212"/>
      <c r="AZ58" s="212"/>
      <c r="BA58" s="256" t="str">
        <f>C58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8" s="212"/>
      <c r="BC58" s="212"/>
      <c r="BD58" s="212"/>
      <c r="BE58" s="212"/>
      <c r="BF58" s="212"/>
      <c r="BG58" s="212"/>
      <c r="BH58" s="212"/>
    </row>
    <row r="59" spans="1:60" outlineLevel="2" x14ac:dyDescent="0.2">
      <c r="A59" s="219"/>
      <c r="B59" s="220"/>
      <c r="C59" s="262" t="s">
        <v>260</v>
      </c>
      <c r="D59" s="249"/>
      <c r="E59" s="250">
        <v>6.282</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215</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3"/>
      <c r="D60" s="241"/>
      <c r="E60" s="241"/>
      <c r="F60" s="241"/>
      <c r="G60" s="241"/>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193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3">
        <v>10</v>
      </c>
      <c r="B61" s="234" t="s">
        <v>261</v>
      </c>
      <c r="C61" s="244" t="s">
        <v>262</v>
      </c>
      <c r="D61" s="235" t="s">
        <v>263</v>
      </c>
      <c r="E61" s="236">
        <v>46</v>
      </c>
      <c r="F61" s="237"/>
      <c r="G61" s="238">
        <f>ROUND(E61*F61,2)</f>
        <v>0</v>
      </c>
      <c r="H61" s="237"/>
      <c r="I61" s="238">
        <f>ROUND(E61*H61,2)</f>
        <v>0</v>
      </c>
      <c r="J61" s="237"/>
      <c r="K61" s="238">
        <f>ROUND(E61*J61,2)</f>
        <v>0</v>
      </c>
      <c r="L61" s="238">
        <v>21</v>
      </c>
      <c r="M61" s="238">
        <f>G61*(1+L61/100)</f>
        <v>0</v>
      </c>
      <c r="N61" s="236">
        <v>6.9999999999999999E-4</v>
      </c>
      <c r="O61" s="236">
        <f>ROUND(E61*N61,2)</f>
        <v>0.03</v>
      </c>
      <c r="P61" s="236">
        <v>0</v>
      </c>
      <c r="Q61" s="236">
        <f>ROUND(E61*P61,2)</f>
        <v>0</v>
      </c>
      <c r="R61" s="238" t="s">
        <v>209</v>
      </c>
      <c r="S61" s="238" t="s">
        <v>188</v>
      </c>
      <c r="T61" s="239" t="s">
        <v>188</v>
      </c>
      <c r="U61" s="223">
        <v>0.156</v>
      </c>
      <c r="V61" s="223">
        <f>ROUND(E61*U61,2)</f>
        <v>7.18</v>
      </c>
      <c r="W61" s="223"/>
      <c r="X61" s="223" t="s">
        <v>210</v>
      </c>
      <c r="Y61" s="223" t="s">
        <v>191</v>
      </c>
      <c r="Z61" s="212"/>
      <c r="AA61" s="212"/>
      <c r="AB61" s="212"/>
      <c r="AC61" s="212"/>
      <c r="AD61" s="212"/>
      <c r="AE61" s="212"/>
      <c r="AF61" s="212"/>
      <c r="AG61" s="212" t="s">
        <v>224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2" t="s">
        <v>264</v>
      </c>
      <c r="D62" s="249"/>
      <c r="E62" s="250">
        <v>22</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215</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2" t="s">
        <v>265</v>
      </c>
      <c r="D63" s="249"/>
      <c r="E63" s="250">
        <v>12</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215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2" t="s">
        <v>266</v>
      </c>
      <c r="D64" s="249"/>
      <c r="E64" s="250">
        <v>12</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215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3"/>
      <c r="D65" s="241"/>
      <c r="E65" s="241"/>
      <c r="F65" s="241"/>
      <c r="G65" s="241"/>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193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3">
        <v>11</v>
      </c>
      <c r="B66" s="234" t="s">
        <v>267</v>
      </c>
      <c r="C66" s="244" t="s">
        <v>268</v>
      </c>
      <c r="D66" s="235" t="s">
        <v>263</v>
      </c>
      <c r="E66" s="236">
        <v>46</v>
      </c>
      <c r="F66" s="237"/>
      <c r="G66" s="238">
        <f>ROUND(E66*F66,2)</f>
        <v>0</v>
      </c>
      <c r="H66" s="237"/>
      <c r="I66" s="238">
        <f>ROUND(E66*H66,2)</f>
        <v>0</v>
      </c>
      <c r="J66" s="237"/>
      <c r="K66" s="238">
        <f>ROUND(E66*J66,2)</f>
        <v>0</v>
      </c>
      <c r="L66" s="238">
        <v>21</v>
      </c>
      <c r="M66" s="238">
        <f>G66*(1+L66/100)</f>
        <v>0</v>
      </c>
      <c r="N66" s="236">
        <v>0</v>
      </c>
      <c r="O66" s="236">
        <f>ROUND(E66*N66,2)</f>
        <v>0</v>
      </c>
      <c r="P66" s="236">
        <v>0</v>
      </c>
      <c r="Q66" s="236">
        <f>ROUND(E66*P66,2)</f>
        <v>0</v>
      </c>
      <c r="R66" s="238" t="s">
        <v>209</v>
      </c>
      <c r="S66" s="238" t="s">
        <v>188</v>
      </c>
      <c r="T66" s="239" t="s">
        <v>188</v>
      </c>
      <c r="U66" s="223">
        <v>9.5000000000000001E-2</v>
      </c>
      <c r="V66" s="223">
        <f>ROUND(E66*U66,2)</f>
        <v>4.37</v>
      </c>
      <c r="W66" s="223"/>
      <c r="X66" s="223" t="s">
        <v>210</v>
      </c>
      <c r="Y66" s="223" t="s">
        <v>191</v>
      </c>
      <c r="Z66" s="212"/>
      <c r="AA66" s="212"/>
      <c r="AB66" s="212"/>
      <c r="AC66" s="212"/>
      <c r="AD66" s="212"/>
      <c r="AE66" s="212"/>
      <c r="AF66" s="212"/>
      <c r="AG66" s="212" t="s">
        <v>224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1" t="s">
        <v>269</v>
      </c>
      <c r="D67" s="257"/>
      <c r="E67" s="257"/>
      <c r="F67" s="257"/>
      <c r="G67" s="257"/>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213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2" t="s">
        <v>270</v>
      </c>
      <c r="D68" s="249"/>
      <c r="E68" s="250">
        <v>46</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215</v>
      </c>
      <c r="AH68" s="212">
        <v>5</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3"/>
      <c r="D69" s="241"/>
      <c r="E69" s="241"/>
      <c r="F69" s="241"/>
      <c r="G69" s="241"/>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193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3">
        <v>12</v>
      </c>
      <c r="B70" s="234" t="s">
        <v>271</v>
      </c>
      <c r="C70" s="244" t="s">
        <v>272</v>
      </c>
      <c r="D70" s="235" t="s">
        <v>208</v>
      </c>
      <c r="E70" s="236">
        <v>21.5</v>
      </c>
      <c r="F70" s="237"/>
      <c r="G70" s="238">
        <f>ROUND(E70*F70,2)</f>
        <v>0</v>
      </c>
      <c r="H70" s="237"/>
      <c r="I70" s="238">
        <f>ROUND(E70*H70,2)</f>
        <v>0</v>
      </c>
      <c r="J70" s="237"/>
      <c r="K70" s="238">
        <f>ROUND(E70*J70,2)</f>
        <v>0</v>
      </c>
      <c r="L70" s="238">
        <v>21</v>
      </c>
      <c r="M70" s="238">
        <f>G70*(1+L70/100)</f>
        <v>0</v>
      </c>
      <c r="N70" s="236">
        <v>4.6000000000000001E-4</v>
      </c>
      <c r="O70" s="236">
        <f>ROUND(E70*N70,2)</f>
        <v>0.01</v>
      </c>
      <c r="P70" s="236">
        <v>0</v>
      </c>
      <c r="Q70" s="236">
        <f>ROUND(E70*P70,2)</f>
        <v>0</v>
      </c>
      <c r="R70" s="238" t="s">
        <v>209</v>
      </c>
      <c r="S70" s="238" t="s">
        <v>188</v>
      </c>
      <c r="T70" s="239" t="s">
        <v>188</v>
      </c>
      <c r="U70" s="223">
        <v>0.126</v>
      </c>
      <c r="V70" s="223">
        <f>ROUND(E70*U70,2)</f>
        <v>2.71</v>
      </c>
      <c r="W70" s="223"/>
      <c r="X70" s="223" t="s">
        <v>210</v>
      </c>
      <c r="Y70" s="223" t="s">
        <v>191</v>
      </c>
      <c r="Z70" s="212"/>
      <c r="AA70" s="212"/>
      <c r="AB70" s="212"/>
      <c r="AC70" s="212"/>
      <c r="AD70" s="212"/>
      <c r="AE70" s="212"/>
      <c r="AF70" s="212"/>
      <c r="AG70" s="212" t="s">
        <v>224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1" t="s">
        <v>273</v>
      </c>
      <c r="D71" s="257"/>
      <c r="E71" s="257"/>
      <c r="F71" s="257"/>
      <c r="G71" s="257"/>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213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2" t="s">
        <v>230</v>
      </c>
      <c r="D72" s="249"/>
      <c r="E72" s="250">
        <v>14</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215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62" t="s">
        <v>231</v>
      </c>
      <c r="D73" s="249"/>
      <c r="E73" s="250">
        <v>3</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215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62" t="s">
        <v>232</v>
      </c>
      <c r="D74" s="249"/>
      <c r="E74" s="250">
        <v>4.5</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215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3"/>
      <c r="D75" s="241"/>
      <c r="E75" s="241"/>
      <c r="F75" s="241"/>
      <c r="G75" s="241"/>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193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3">
        <v>13</v>
      </c>
      <c r="B76" s="234" t="s">
        <v>274</v>
      </c>
      <c r="C76" s="244" t="s">
        <v>275</v>
      </c>
      <c r="D76" s="235" t="s">
        <v>208</v>
      </c>
      <c r="E76" s="236">
        <v>21.5</v>
      </c>
      <c r="F76" s="237"/>
      <c r="G76" s="238">
        <f>ROUND(E76*F76,2)</f>
        <v>0</v>
      </c>
      <c r="H76" s="237"/>
      <c r="I76" s="238">
        <f>ROUND(E76*H76,2)</f>
        <v>0</v>
      </c>
      <c r="J76" s="237"/>
      <c r="K76" s="238">
        <f>ROUND(E76*J76,2)</f>
        <v>0</v>
      </c>
      <c r="L76" s="238">
        <v>21</v>
      </c>
      <c r="M76" s="238">
        <f>G76*(1+L76/100)</f>
        <v>0</v>
      </c>
      <c r="N76" s="236">
        <v>0</v>
      </c>
      <c r="O76" s="236">
        <f>ROUND(E76*N76,2)</f>
        <v>0</v>
      </c>
      <c r="P76" s="236">
        <v>0</v>
      </c>
      <c r="Q76" s="236">
        <f>ROUND(E76*P76,2)</f>
        <v>0</v>
      </c>
      <c r="R76" s="238" t="s">
        <v>209</v>
      </c>
      <c r="S76" s="238" t="s">
        <v>188</v>
      </c>
      <c r="T76" s="239" t="s">
        <v>188</v>
      </c>
      <c r="U76" s="223">
        <v>3.7999999999999999E-2</v>
      </c>
      <c r="V76" s="223">
        <f>ROUND(E76*U76,2)</f>
        <v>0.82</v>
      </c>
      <c r="W76" s="223"/>
      <c r="X76" s="223" t="s">
        <v>210</v>
      </c>
      <c r="Y76" s="223" t="s">
        <v>191</v>
      </c>
      <c r="Z76" s="212"/>
      <c r="AA76" s="212"/>
      <c r="AB76" s="212"/>
      <c r="AC76" s="212"/>
      <c r="AD76" s="212"/>
      <c r="AE76" s="212"/>
      <c r="AF76" s="212"/>
      <c r="AG76" s="212" t="s">
        <v>224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1" t="s">
        <v>276</v>
      </c>
      <c r="D77" s="257"/>
      <c r="E77" s="257"/>
      <c r="F77" s="257"/>
      <c r="G77" s="257"/>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213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2" t="s">
        <v>277</v>
      </c>
      <c r="D78" s="249"/>
      <c r="E78" s="250">
        <v>21.5</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215</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3"/>
      <c r="D79" s="241"/>
      <c r="E79" s="241"/>
      <c r="F79" s="241"/>
      <c r="G79" s="241"/>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193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3">
        <v>14</v>
      </c>
      <c r="B80" s="234" t="s">
        <v>278</v>
      </c>
      <c r="C80" s="244" t="s">
        <v>279</v>
      </c>
      <c r="D80" s="235" t="s">
        <v>208</v>
      </c>
      <c r="E80" s="236">
        <v>222.19</v>
      </c>
      <c r="F80" s="237"/>
      <c r="G80" s="238">
        <f>ROUND(E80*F80,2)</f>
        <v>0</v>
      </c>
      <c r="H80" s="237"/>
      <c r="I80" s="238">
        <f>ROUND(E80*H80,2)</f>
        <v>0</v>
      </c>
      <c r="J80" s="237"/>
      <c r="K80" s="238">
        <f>ROUND(E80*J80,2)</f>
        <v>0</v>
      </c>
      <c r="L80" s="238">
        <v>21</v>
      </c>
      <c r="M80" s="238">
        <f>G80*(1+L80/100)</f>
        <v>0</v>
      </c>
      <c r="N80" s="236">
        <v>0</v>
      </c>
      <c r="O80" s="236">
        <f>ROUND(E80*N80,2)</f>
        <v>0</v>
      </c>
      <c r="P80" s="236">
        <v>0</v>
      </c>
      <c r="Q80" s="236">
        <f>ROUND(E80*P80,2)</f>
        <v>0</v>
      </c>
      <c r="R80" s="238" t="s">
        <v>209</v>
      </c>
      <c r="S80" s="238" t="s">
        <v>188</v>
      </c>
      <c r="T80" s="239" t="s">
        <v>188</v>
      </c>
      <c r="U80" s="223">
        <v>1.0999999999999999E-2</v>
      </c>
      <c r="V80" s="223">
        <f>ROUND(E80*U80,2)</f>
        <v>2.44</v>
      </c>
      <c r="W80" s="223"/>
      <c r="X80" s="223" t="s">
        <v>210</v>
      </c>
      <c r="Y80" s="223" t="s">
        <v>191</v>
      </c>
      <c r="Z80" s="212"/>
      <c r="AA80" s="212"/>
      <c r="AB80" s="212"/>
      <c r="AC80" s="212"/>
      <c r="AD80" s="212"/>
      <c r="AE80" s="212"/>
      <c r="AF80" s="212"/>
      <c r="AG80" s="212" t="s">
        <v>211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1" t="s">
        <v>280</v>
      </c>
      <c r="D81" s="257"/>
      <c r="E81" s="257"/>
      <c r="F81" s="257"/>
      <c r="G81" s="257"/>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213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2" t="s">
        <v>281</v>
      </c>
      <c r="D82" s="249"/>
      <c r="E82" s="250">
        <v>60.32</v>
      </c>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215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62" t="s">
        <v>282</v>
      </c>
      <c r="D83" s="249"/>
      <c r="E83" s="250">
        <v>164.89</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215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62" t="s">
        <v>283</v>
      </c>
      <c r="D84" s="249"/>
      <c r="E84" s="250">
        <v>-3.02</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215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3"/>
      <c r="D85" s="241"/>
      <c r="E85" s="241"/>
      <c r="F85" s="241"/>
      <c r="G85" s="241"/>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193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3">
        <v>15</v>
      </c>
      <c r="B86" s="234" t="s">
        <v>284</v>
      </c>
      <c r="C86" s="244" t="s">
        <v>285</v>
      </c>
      <c r="D86" s="235" t="s">
        <v>208</v>
      </c>
      <c r="E86" s="236">
        <v>4046.75</v>
      </c>
      <c r="F86" s="237"/>
      <c r="G86" s="238">
        <f>ROUND(E86*F86,2)</f>
        <v>0</v>
      </c>
      <c r="H86" s="237"/>
      <c r="I86" s="238">
        <f>ROUND(E86*H86,2)</f>
        <v>0</v>
      </c>
      <c r="J86" s="237"/>
      <c r="K86" s="238">
        <f>ROUND(E86*J86,2)</f>
        <v>0</v>
      </c>
      <c r="L86" s="238">
        <v>21</v>
      </c>
      <c r="M86" s="238">
        <f>G86*(1+L86/100)</f>
        <v>0</v>
      </c>
      <c r="N86" s="236">
        <v>0</v>
      </c>
      <c r="O86" s="236">
        <f>ROUND(E86*N86,2)</f>
        <v>0</v>
      </c>
      <c r="P86" s="236">
        <v>0</v>
      </c>
      <c r="Q86" s="236">
        <f>ROUND(E86*P86,2)</f>
        <v>0</v>
      </c>
      <c r="R86" s="238" t="s">
        <v>209</v>
      </c>
      <c r="S86" s="238" t="s">
        <v>188</v>
      </c>
      <c r="T86" s="239" t="s">
        <v>188</v>
      </c>
      <c r="U86" s="223">
        <v>0</v>
      </c>
      <c r="V86" s="223">
        <f>ROUND(E86*U86,2)</f>
        <v>0</v>
      </c>
      <c r="W86" s="223"/>
      <c r="X86" s="223" t="s">
        <v>210</v>
      </c>
      <c r="Y86" s="223" t="s">
        <v>191</v>
      </c>
      <c r="Z86" s="212"/>
      <c r="AA86" s="212"/>
      <c r="AB86" s="212"/>
      <c r="AC86" s="212"/>
      <c r="AD86" s="212"/>
      <c r="AE86" s="212"/>
      <c r="AF86" s="212"/>
      <c r="AG86" s="212" t="s">
        <v>211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1" t="s">
        <v>280</v>
      </c>
      <c r="D87" s="257"/>
      <c r="E87" s="257"/>
      <c r="F87" s="257"/>
      <c r="G87" s="257"/>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213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4" t="s">
        <v>286</v>
      </c>
      <c r="D88" s="251"/>
      <c r="E88" s="252"/>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215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5" t="s">
        <v>287</v>
      </c>
      <c r="D89" s="251"/>
      <c r="E89" s="252">
        <v>164.89</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215</v>
      </c>
      <c r="AH89" s="212">
        <v>2</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5" t="s">
        <v>288</v>
      </c>
      <c r="D90" s="251"/>
      <c r="E90" s="252">
        <v>-3.02</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215</v>
      </c>
      <c r="AH90" s="212">
        <v>2</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4" t="s">
        <v>289</v>
      </c>
      <c r="D91" s="251"/>
      <c r="E91" s="252"/>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215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2" t="s">
        <v>290</v>
      </c>
      <c r="D92" s="249"/>
      <c r="E92" s="250">
        <v>4046.75</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215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3"/>
      <c r="D93" s="241"/>
      <c r="E93" s="241"/>
      <c r="F93" s="241"/>
      <c r="G93" s="241"/>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193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3">
        <v>16</v>
      </c>
      <c r="B94" s="234" t="s">
        <v>291</v>
      </c>
      <c r="C94" s="244" t="s">
        <v>292</v>
      </c>
      <c r="D94" s="235" t="s">
        <v>208</v>
      </c>
      <c r="E94" s="236">
        <v>222.19</v>
      </c>
      <c r="F94" s="237"/>
      <c r="G94" s="238">
        <f>ROUND(E94*F94,2)</f>
        <v>0</v>
      </c>
      <c r="H94" s="237"/>
      <c r="I94" s="238">
        <f>ROUND(E94*H94,2)</f>
        <v>0</v>
      </c>
      <c r="J94" s="237"/>
      <c r="K94" s="238">
        <f>ROUND(E94*J94,2)</f>
        <v>0</v>
      </c>
      <c r="L94" s="238">
        <v>21</v>
      </c>
      <c r="M94" s="238">
        <f>G94*(1+L94/100)</f>
        <v>0</v>
      </c>
      <c r="N94" s="236">
        <v>0</v>
      </c>
      <c r="O94" s="236">
        <f>ROUND(E94*N94,2)</f>
        <v>0</v>
      </c>
      <c r="P94" s="236">
        <v>0</v>
      </c>
      <c r="Q94" s="236">
        <f>ROUND(E94*P94,2)</f>
        <v>0</v>
      </c>
      <c r="R94" s="238" t="s">
        <v>209</v>
      </c>
      <c r="S94" s="238" t="s">
        <v>188</v>
      </c>
      <c r="T94" s="239" t="s">
        <v>188</v>
      </c>
      <c r="U94" s="223">
        <v>3.1E-2</v>
      </c>
      <c r="V94" s="223">
        <f>ROUND(E94*U94,2)</f>
        <v>6.89</v>
      </c>
      <c r="W94" s="223"/>
      <c r="X94" s="223" t="s">
        <v>210</v>
      </c>
      <c r="Y94" s="223" t="s">
        <v>191</v>
      </c>
      <c r="Z94" s="212"/>
      <c r="AA94" s="212"/>
      <c r="AB94" s="212"/>
      <c r="AC94" s="212"/>
      <c r="AD94" s="212"/>
      <c r="AE94" s="212"/>
      <c r="AF94" s="212"/>
      <c r="AG94" s="212" t="s">
        <v>211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2" t="s">
        <v>293</v>
      </c>
      <c r="D95" s="249"/>
      <c r="E95" s="250">
        <v>222.19</v>
      </c>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215</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3"/>
      <c r="D96" s="241"/>
      <c r="E96" s="241"/>
      <c r="F96" s="241"/>
      <c r="G96" s="241"/>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193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3">
        <v>17</v>
      </c>
      <c r="B97" s="234" t="s">
        <v>294</v>
      </c>
      <c r="C97" s="244" t="s">
        <v>295</v>
      </c>
      <c r="D97" s="235" t="s">
        <v>208</v>
      </c>
      <c r="E97" s="236">
        <v>14</v>
      </c>
      <c r="F97" s="237"/>
      <c r="G97" s="238">
        <f>ROUND(E97*F97,2)</f>
        <v>0</v>
      </c>
      <c r="H97" s="237"/>
      <c r="I97" s="238">
        <f>ROUND(E97*H97,2)</f>
        <v>0</v>
      </c>
      <c r="J97" s="237"/>
      <c r="K97" s="238">
        <f>ROUND(E97*J97,2)</f>
        <v>0</v>
      </c>
      <c r="L97" s="238">
        <v>21</v>
      </c>
      <c r="M97" s="238">
        <f>G97*(1+L97/100)</f>
        <v>0</v>
      </c>
      <c r="N97" s="236">
        <v>0</v>
      </c>
      <c r="O97" s="236">
        <f>ROUND(E97*N97,2)</f>
        <v>0</v>
      </c>
      <c r="P97" s="236">
        <v>0</v>
      </c>
      <c r="Q97" s="236">
        <f>ROUND(E97*P97,2)</f>
        <v>0</v>
      </c>
      <c r="R97" s="238" t="s">
        <v>209</v>
      </c>
      <c r="S97" s="238" t="s">
        <v>188</v>
      </c>
      <c r="T97" s="239" t="s">
        <v>188</v>
      </c>
      <c r="U97" s="223">
        <v>0.20200000000000001</v>
      </c>
      <c r="V97" s="223">
        <f>ROUND(E97*U97,2)</f>
        <v>2.83</v>
      </c>
      <c r="W97" s="223"/>
      <c r="X97" s="223" t="s">
        <v>210</v>
      </c>
      <c r="Y97" s="223" t="s">
        <v>191</v>
      </c>
      <c r="Z97" s="212"/>
      <c r="AA97" s="212"/>
      <c r="AB97" s="212"/>
      <c r="AC97" s="212"/>
      <c r="AD97" s="212"/>
      <c r="AE97" s="212"/>
      <c r="AF97" s="212"/>
      <c r="AG97" s="212" t="s">
        <v>211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1" t="s">
        <v>296</v>
      </c>
      <c r="D98" s="257"/>
      <c r="E98" s="257"/>
      <c r="F98" s="257"/>
      <c r="G98" s="257"/>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213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62" t="s">
        <v>230</v>
      </c>
      <c r="D99" s="249"/>
      <c r="E99" s="250">
        <v>14</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215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3"/>
      <c r="D100" s="241"/>
      <c r="E100" s="241"/>
      <c r="F100" s="241"/>
      <c r="G100" s="241"/>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193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33">
        <v>18</v>
      </c>
      <c r="B101" s="234" t="s">
        <v>297</v>
      </c>
      <c r="C101" s="244" t="s">
        <v>298</v>
      </c>
      <c r="D101" s="235" t="s">
        <v>208</v>
      </c>
      <c r="E101" s="236">
        <v>33.811250000000001</v>
      </c>
      <c r="F101" s="237"/>
      <c r="G101" s="238">
        <f>ROUND(E101*F101,2)</f>
        <v>0</v>
      </c>
      <c r="H101" s="237"/>
      <c r="I101" s="238">
        <f>ROUND(E101*H101,2)</f>
        <v>0</v>
      </c>
      <c r="J101" s="237"/>
      <c r="K101" s="238">
        <f>ROUND(E101*J101,2)</f>
        <v>0</v>
      </c>
      <c r="L101" s="238">
        <v>21</v>
      </c>
      <c r="M101" s="238">
        <f>G101*(1+L101/100)</f>
        <v>0</v>
      </c>
      <c r="N101" s="236">
        <v>0</v>
      </c>
      <c r="O101" s="236">
        <f>ROUND(E101*N101,2)</f>
        <v>0</v>
      </c>
      <c r="P101" s="236">
        <v>0</v>
      </c>
      <c r="Q101" s="236">
        <f>ROUND(E101*P101,2)</f>
        <v>0</v>
      </c>
      <c r="R101" s="238" t="s">
        <v>209</v>
      </c>
      <c r="S101" s="238" t="s">
        <v>188</v>
      </c>
      <c r="T101" s="239" t="s">
        <v>188</v>
      </c>
      <c r="U101" s="223">
        <v>1.1499999999999999</v>
      </c>
      <c r="V101" s="223">
        <f>ROUND(E101*U101,2)</f>
        <v>38.880000000000003</v>
      </c>
      <c r="W101" s="223"/>
      <c r="X101" s="223" t="s">
        <v>210</v>
      </c>
      <c r="Y101" s="223" t="s">
        <v>191</v>
      </c>
      <c r="Z101" s="212"/>
      <c r="AA101" s="212"/>
      <c r="AB101" s="212"/>
      <c r="AC101" s="212"/>
      <c r="AD101" s="212"/>
      <c r="AE101" s="212"/>
      <c r="AF101" s="212"/>
      <c r="AG101" s="212" t="s">
        <v>211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1" t="s">
        <v>296</v>
      </c>
      <c r="D102" s="257"/>
      <c r="E102" s="257"/>
      <c r="F102" s="257"/>
      <c r="G102" s="257"/>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213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62" t="s">
        <v>299</v>
      </c>
      <c r="D103" s="249"/>
      <c r="E103" s="250">
        <v>25.686</v>
      </c>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215</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62" t="s">
        <v>300</v>
      </c>
      <c r="D104" s="249"/>
      <c r="E104" s="250">
        <v>0.49125000000000002</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215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2" t="s">
        <v>301</v>
      </c>
      <c r="D105" s="249"/>
      <c r="E105" s="250">
        <v>1.2224999999999999</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215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2" t="s">
        <v>302</v>
      </c>
      <c r="D106" s="249"/>
      <c r="E106" s="250">
        <v>0.48149999999999998</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215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62" t="s">
        <v>303</v>
      </c>
      <c r="D107" s="249"/>
      <c r="E107" s="250">
        <v>1.0760000000000001</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215</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62" t="s">
        <v>304</v>
      </c>
      <c r="D108" s="249"/>
      <c r="E108" s="250">
        <v>1.9139999999999999</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215</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2" t="s">
        <v>305</v>
      </c>
      <c r="D109" s="249"/>
      <c r="E109" s="250">
        <v>2.94</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215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3"/>
      <c r="D110" s="241"/>
      <c r="E110" s="241"/>
      <c r="F110" s="241"/>
      <c r="G110" s="241"/>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193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3">
        <v>19</v>
      </c>
      <c r="B111" s="234" t="s">
        <v>306</v>
      </c>
      <c r="C111" s="244" t="s">
        <v>307</v>
      </c>
      <c r="D111" s="235" t="s">
        <v>208</v>
      </c>
      <c r="E111" s="236">
        <v>2.2050000000000001</v>
      </c>
      <c r="F111" s="237"/>
      <c r="G111" s="238">
        <f>ROUND(E111*F111,2)</f>
        <v>0</v>
      </c>
      <c r="H111" s="237"/>
      <c r="I111" s="238">
        <f>ROUND(E111*H111,2)</f>
        <v>0</v>
      </c>
      <c r="J111" s="237"/>
      <c r="K111" s="238">
        <f>ROUND(E111*J111,2)</f>
        <v>0</v>
      </c>
      <c r="L111" s="238">
        <v>21</v>
      </c>
      <c r="M111" s="238">
        <f>G111*(1+L111/100)</f>
        <v>0</v>
      </c>
      <c r="N111" s="236">
        <v>1.7</v>
      </c>
      <c r="O111" s="236">
        <f>ROUND(E111*N111,2)</f>
        <v>3.75</v>
      </c>
      <c r="P111" s="236">
        <v>0</v>
      </c>
      <c r="Q111" s="236">
        <f>ROUND(E111*P111,2)</f>
        <v>0</v>
      </c>
      <c r="R111" s="238" t="s">
        <v>209</v>
      </c>
      <c r="S111" s="238" t="s">
        <v>188</v>
      </c>
      <c r="T111" s="239" t="s">
        <v>188</v>
      </c>
      <c r="U111" s="223">
        <v>1.587</v>
      </c>
      <c r="V111" s="223">
        <f>ROUND(E111*U111,2)</f>
        <v>3.5</v>
      </c>
      <c r="W111" s="223"/>
      <c r="X111" s="223" t="s">
        <v>210</v>
      </c>
      <c r="Y111" s="223" t="s">
        <v>191</v>
      </c>
      <c r="Z111" s="212"/>
      <c r="AA111" s="212"/>
      <c r="AB111" s="212"/>
      <c r="AC111" s="212"/>
      <c r="AD111" s="212"/>
      <c r="AE111" s="212"/>
      <c r="AF111" s="212"/>
      <c r="AG111" s="212" t="s">
        <v>211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1" t="s">
        <v>308</v>
      </c>
      <c r="D112" s="257"/>
      <c r="E112" s="257"/>
      <c r="F112" s="257"/>
      <c r="G112" s="257"/>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213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6" t="str">
        <f>C112</f>
        <v>sypaninou z vhodných hornin tř. 1 - 4 nebo materiálem připraveným podél výkopu ve vzdálenosti do 3 m od jeho kraje, pro jakoukoliv hloubku výkopu a jakoukoliv míru zhutnění,</v>
      </c>
      <c r="BB112" s="212"/>
      <c r="BC112" s="212"/>
      <c r="BD112" s="212"/>
      <c r="BE112" s="212"/>
      <c r="BF112" s="212"/>
      <c r="BG112" s="212"/>
      <c r="BH112" s="212"/>
    </row>
    <row r="113" spans="1:60" outlineLevel="2" x14ac:dyDescent="0.2">
      <c r="A113" s="219"/>
      <c r="B113" s="220"/>
      <c r="C113" s="262" t="s">
        <v>309</v>
      </c>
      <c r="D113" s="249"/>
      <c r="E113" s="250">
        <v>2.2050000000000001</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215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3"/>
      <c r="D114" s="241"/>
      <c r="E114" s="241"/>
      <c r="F114" s="241"/>
      <c r="G114" s="241"/>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193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3">
        <v>20</v>
      </c>
      <c r="B115" s="234" t="s">
        <v>310</v>
      </c>
      <c r="C115" s="244" t="s">
        <v>311</v>
      </c>
      <c r="D115" s="235" t="s">
        <v>208</v>
      </c>
      <c r="E115" s="236">
        <v>3.0286400000000002</v>
      </c>
      <c r="F115" s="237"/>
      <c r="G115" s="238">
        <f>ROUND(E115*F115,2)</f>
        <v>0</v>
      </c>
      <c r="H115" s="237"/>
      <c r="I115" s="238">
        <f>ROUND(E115*H115,2)</f>
        <v>0</v>
      </c>
      <c r="J115" s="237"/>
      <c r="K115" s="238">
        <f>ROUND(E115*J115,2)</f>
        <v>0</v>
      </c>
      <c r="L115" s="238">
        <v>21</v>
      </c>
      <c r="M115" s="238">
        <f>G115*(1+L115/100)</f>
        <v>0</v>
      </c>
      <c r="N115" s="236">
        <v>0</v>
      </c>
      <c r="O115" s="236">
        <f>ROUND(E115*N115,2)</f>
        <v>0</v>
      </c>
      <c r="P115" s="236">
        <v>0</v>
      </c>
      <c r="Q115" s="236">
        <f>ROUND(E115*P115,2)</f>
        <v>0</v>
      </c>
      <c r="R115" s="238" t="s">
        <v>209</v>
      </c>
      <c r="S115" s="238" t="s">
        <v>188</v>
      </c>
      <c r="T115" s="239" t="s">
        <v>188</v>
      </c>
      <c r="U115" s="223">
        <v>2.1949999999999998</v>
      </c>
      <c r="V115" s="223">
        <f>ROUND(E115*U115,2)</f>
        <v>6.65</v>
      </c>
      <c r="W115" s="223"/>
      <c r="X115" s="223" t="s">
        <v>210</v>
      </c>
      <c r="Y115" s="223" t="s">
        <v>191</v>
      </c>
      <c r="Z115" s="212"/>
      <c r="AA115" s="212"/>
      <c r="AB115" s="212"/>
      <c r="AC115" s="212"/>
      <c r="AD115" s="212"/>
      <c r="AE115" s="212"/>
      <c r="AF115" s="212"/>
      <c r="AG115" s="212" t="s">
        <v>224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2" x14ac:dyDescent="0.2">
      <c r="A116" s="219"/>
      <c r="B116" s="220"/>
      <c r="C116" s="261" t="s">
        <v>312</v>
      </c>
      <c r="D116" s="257"/>
      <c r="E116" s="257"/>
      <c r="F116" s="257"/>
      <c r="G116" s="257"/>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213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6" t="str">
        <f>C116</f>
        <v>sypaninou z vhodných hornin tř. 1 - 4 nebo materiálem, uloženým ve vzdálenosti do 30 m od vnějšího kraje objektu, pro jakoukoliv míru zhutnění,</v>
      </c>
      <c r="BB116" s="212"/>
      <c r="BC116" s="212"/>
      <c r="BD116" s="212"/>
      <c r="BE116" s="212"/>
      <c r="BF116" s="212"/>
      <c r="BG116" s="212"/>
      <c r="BH116" s="212"/>
    </row>
    <row r="117" spans="1:60" outlineLevel="2" x14ac:dyDescent="0.2">
      <c r="A117" s="219"/>
      <c r="B117" s="220"/>
      <c r="C117" s="262" t="s">
        <v>313</v>
      </c>
      <c r="D117" s="249"/>
      <c r="E117" s="250">
        <v>1.744</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215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62" t="s">
        <v>314</v>
      </c>
      <c r="D118" s="249"/>
      <c r="E118" s="250">
        <v>1.28464</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215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3"/>
      <c r="D119" s="241"/>
      <c r="E119" s="241"/>
      <c r="F119" s="241"/>
      <c r="G119" s="241"/>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193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3">
        <v>21</v>
      </c>
      <c r="B120" s="234" t="s">
        <v>315</v>
      </c>
      <c r="C120" s="244" t="s">
        <v>316</v>
      </c>
      <c r="D120" s="235" t="s">
        <v>263</v>
      </c>
      <c r="E120" s="236">
        <v>377.11</v>
      </c>
      <c r="F120" s="237"/>
      <c r="G120" s="238">
        <f>ROUND(E120*F120,2)</f>
        <v>0</v>
      </c>
      <c r="H120" s="237"/>
      <c r="I120" s="238">
        <f>ROUND(E120*H120,2)</f>
        <v>0</v>
      </c>
      <c r="J120" s="237"/>
      <c r="K120" s="238">
        <f>ROUND(E120*J120,2)</f>
        <v>0</v>
      </c>
      <c r="L120" s="238">
        <v>21</v>
      </c>
      <c r="M120" s="238">
        <f>G120*(1+L120/100)</f>
        <v>0</v>
      </c>
      <c r="N120" s="236">
        <v>0</v>
      </c>
      <c r="O120" s="236">
        <f>ROUND(E120*N120,2)</f>
        <v>0</v>
      </c>
      <c r="P120" s="236">
        <v>0</v>
      </c>
      <c r="Q120" s="236">
        <f>ROUND(E120*P120,2)</f>
        <v>0</v>
      </c>
      <c r="R120" s="238" t="s">
        <v>209</v>
      </c>
      <c r="S120" s="238" t="s">
        <v>188</v>
      </c>
      <c r="T120" s="239" t="s">
        <v>188</v>
      </c>
      <c r="U120" s="223">
        <v>1.2999999999999999E-2</v>
      </c>
      <c r="V120" s="223">
        <f>ROUND(E120*U120,2)</f>
        <v>4.9000000000000004</v>
      </c>
      <c r="W120" s="223"/>
      <c r="X120" s="223" t="s">
        <v>210</v>
      </c>
      <c r="Y120" s="223" t="s">
        <v>191</v>
      </c>
      <c r="Z120" s="212"/>
      <c r="AA120" s="212"/>
      <c r="AB120" s="212"/>
      <c r="AC120" s="212"/>
      <c r="AD120" s="212"/>
      <c r="AE120" s="212"/>
      <c r="AF120" s="212"/>
      <c r="AG120" s="212" t="s">
        <v>211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1" t="s">
        <v>317</v>
      </c>
      <c r="D121" s="257"/>
      <c r="E121" s="257"/>
      <c r="F121" s="257"/>
      <c r="G121" s="257"/>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213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2" t="s">
        <v>318</v>
      </c>
      <c r="D122" s="249"/>
      <c r="E122" s="250">
        <v>167.11</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215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2" t="s">
        <v>319</v>
      </c>
      <c r="D123" s="249"/>
      <c r="E123" s="250">
        <v>210</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215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63"/>
      <c r="D124" s="241"/>
      <c r="E124" s="241"/>
      <c r="F124" s="241"/>
      <c r="G124" s="241"/>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193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3">
        <v>22</v>
      </c>
      <c r="B125" s="234" t="s">
        <v>320</v>
      </c>
      <c r="C125" s="244" t="s">
        <v>321</v>
      </c>
      <c r="D125" s="235" t="s">
        <v>263</v>
      </c>
      <c r="E125" s="236">
        <v>385</v>
      </c>
      <c r="F125" s="237"/>
      <c r="G125" s="238">
        <f>ROUND(E125*F125,2)</f>
        <v>0</v>
      </c>
      <c r="H125" s="237"/>
      <c r="I125" s="238">
        <f>ROUND(E125*H125,2)</f>
        <v>0</v>
      </c>
      <c r="J125" s="237"/>
      <c r="K125" s="238">
        <f>ROUND(E125*J125,2)</f>
        <v>0</v>
      </c>
      <c r="L125" s="238">
        <v>21</v>
      </c>
      <c r="M125" s="238">
        <f>G125*(1+L125/100)</f>
        <v>0</v>
      </c>
      <c r="N125" s="236">
        <v>0</v>
      </c>
      <c r="O125" s="236">
        <f>ROUND(E125*N125,2)</f>
        <v>0</v>
      </c>
      <c r="P125" s="236">
        <v>0</v>
      </c>
      <c r="Q125" s="236">
        <f>ROUND(E125*P125,2)</f>
        <v>0</v>
      </c>
      <c r="R125" s="238" t="s">
        <v>322</v>
      </c>
      <c r="S125" s="238" t="s">
        <v>188</v>
      </c>
      <c r="T125" s="239" t="s">
        <v>188</v>
      </c>
      <c r="U125" s="223">
        <v>0.09</v>
      </c>
      <c r="V125" s="223">
        <f>ROUND(E125*U125,2)</f>
        <v>34.65</v>
      </c>
      <c r="W125" s="223"/>
      <c r="X125" s="223" t="s">
        <v>210</v>
      </c>
      <c r="Y125" s="223" t="s">
        <v>191</v>
      </c>
      <c r="Z125" s="212"/>
      <c r="AA125" s="212"/>
      <c r="AB125" s="212"/>
      <c r="AC125" s="212"/>
      <c r="AD125" s="212"/>
      <c r="AE125" s="212"/>
      <c r="AF125" s="212"/>
      <c r="AG125" s="212" t="s">
        <v>211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1" t="s">
        <v>323</v>
      </c>
      <c r="D126" s="257"/>
      <c r="E126" s="257"/>
      <c r="F126" s="257"/>
      <c r="G126" s="257"/>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213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62" t="s">
        <v>324</v>
      </c>
      <c r="D127" s="249"/>
      <c r="E127" s="250">
        <v>385</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215</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63"/>
      <c r="D128" s="241"/>
      <c r="E128" s="241"/>
      <c r="F128" s="241"/>
      <c r="G128" s="241"/>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193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3">
        <v>23</v>
      </c>
      <c r="B129" s="234" t="s">
        <v>325</v>
      </c>
      <c r="C129" s="244" t="s">
        <v>326</v>
      </c>
      <c r="D129" s="235" t="s">
        <v>208</v>
      </c>
      <c r="E129" s="236">
        <v>965.678</v>
      </c>
      <c r="F129" s="237"/>
      <c r="G129" s="238">
        <f>ROUND(E129*F129,2)</f>
        <v>0</v>
      </c>
      <c r="H129" s="237"/>
      <c r="I129" s="238">
        <f>ROUND(E129*H129,2)</f>
        <v>0</v>
      </c>
      <c r="J129" s="237"/>
      <c r="K129" s="238">
        <f>ROUND(E129*J129,2)</f>
        <v>0</v>
      </c>
      <c r="L129" s="238">
        <v>21</v>
      </c>
      <c r="M129" s="238">
        <f>G129*(1+L129/100)</f>
        <v>0</v>
      </c>
      <c r="N129" s="236">
        <v>0</v>
      </c>
      <c r="O129" s="236">
        <f>ROUND(E129*N129,2)</f>
        <v>0</v>
      </c>
      <c r="P129" s="236">
        <v>0</v>
      </c>
      <c r="Q129" s="236">
        <f>ROUND(E129*P129,2)</f>
        <v>0</v>
      </c>
      <c r="R129" s="238" t="s">
        <v>209</v>
      </c>
      <c r="S129" s="238" t="s">
        <v>188</v>
      </c>
      <c r="T129" s="239" t="s">
        <v>189</v>
      </c>
      <c r="U129" s="223">
        <v>0</v>
      </c>
      <c r="V129" s="223">
        <f>ROUND(E129*U129,2)</f>
        <v>0</v>
      </c>
      <c r="W129" s="223"/>
      <c r="X129" s="223" t="s">
        <v>210</v>
      </c>
      <c r="Y129" s="223" t="s">
        <v>191</v>
      </c>
      <c r="Z129" s="212"/>
      <c r="AA129" s="212"/>
      <c r="AB129" s="212"/>
      <c r="AC129" s="212"/>
      <c r="AD129" s="212"/>
      <c r="AE129" s="212"/>
      <c r="AF129" s="212"/>
      <c r="AG129" s="212" t="s">
        <v>211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2" t="s">
        <v>327</v>
      </c>
      <c r="D130" s="249"/>
      <c r="E130" s="250">
        <v>803.80799999999999</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215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62" t="s">
        <v>282</v>
      </c>
      <c r="D131" s="249"/>
      <c r="E131" s="250">
        <v>164.89</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215</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62" t="s">
        <v>283</v>
      </c>
      <c r="D132" s="249"/>
      <c r="E132" s="250">
        <v>-3.02</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215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63"/>
      <c r="D133" s="241"/>
      <c r="E133" s="241"/>
      <c r="F133" s="241"/>
      <c r="G133" s="241"/>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193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3">
        <v>24</v>
      </c>
      <c r="B134" s="234" t="s">
        <v>328</v>
      </c>
      <c r="C134" s="244" t="s">
        <v>329</v>
      </c>
      <c r="D134" s="235" t="s">
        <v>263</v>
      </c>
      <c r="E134" s="236">
        <v>385</v>
      </c>
      <c r="F134" s="237"/>
      <c r="G134" s="238">
        <f>ROUND(E134*F134,2)</f>
        <v>0</v>
      </c>
      <c r="H134" s="237"/>
      <c r="I134" s="238">
        <f>ROUND(E134*H134,2)</f>
        <v>0</v>
      </c>
      <c r="J134" s="237"/>
      <c r="K134" s="238">
        <f>ROUND(E134*J134,2)</f>
        <v>0</v>
      </c>
      <c r="L134" s="238">
        <v>21</v>
      </c>
      <c r="M134" s="238">
        <f>G134*(1+L134/100)</f>
        <v>0</v>
      </c>
      <c r="N134" s="236">
        <v>3.0000000000000001E-5</v>
      </c>
      <c r="O134" s="236">
        <f>ROUND(E134*N134,2)</f>
        <v>0.01</v>
      </c>
      <c r="P134" s="236">
        <v>0</v>
      </c>
      <c r="Q134" s="236">
        <f>ROUND(E134*P134,2)</f>
        <v>0</v>
      </c>
      <c r="R134" s="238" t="s">
        <v>330</v>
      </c>
      <c r="S134" s="238" t="s">
        <v>188</v>
      </c>
      <c r="T134" s="239" t="s">
        <v>331</v>
      </c>
      <c r="U134" s="223">
        <v>0</v>
      </c>
      <c r="V134" s="223">
        <f>ROUND(E134*U134,2)</f>
        <v>0</v>
      </c>
      <c r="W134" s="223"/>
      <c r="X134" s="223" t="s">
        <v>332</v>
      </c>
      <c r="Y134" s="223" t="s">
        <v>191</v>
      </c>
      <c r="Z134" s="212"/>
      <c r="AA134" s="212"/>
      <c r="AB134" s="212"/>
      <c r="AC134" s="212"/>
      <c r="AD134" s="212"/>
      <c r="AE134" s="212"/>
      <c r="AF134" s="212"/>
      <c r="AG134" s="212" t="s">
        <v>333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62" t="s">
        <v>324</v>
      </c>
      <c r="D135" s="249"/>
      <c r="E135" s="250">
        <v>385</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215</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3"/>
      <c r="D136" s="241"/>
      <c r="E136" s="241"/>
      <c r="F136" s="241"/>
      <c r="G136" s="241"/>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193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3">
        <v>25</v>
      </c>
      <c r="B137" s="234" t="s">
        <v>334</v>
      </c>
      <c r="C137" s="244" t="s">
        <v>335</v>
      </c>
      <c r="D137" s="235" t="s">
        <v>336</v>
      </c>
      <c r="E137" s="236">
        <v>9.7754999999999992</v>
      </c>
      <c r="F137" s="237"/>
      <c r="G137" s="238">
        <f>ROUND(E137*F137,2)</f>
        <v>0</v>
      </c>
      <c r="H137" s="237"/>
      <c r="I137" s="238">
        <f>ROUND(E137*H137,2)</f>
        <v>0</v>
      </c>
      <c r="J137" s="237"/>
      <c r="K137" s="238">
        <f>ROUND(E137*J137,2)</f>
        <v>0</v>
      </c>
      <c r="L137" s="238">
        <v>21</v>
      </c>
      <c r="M137" s="238">
        <f>G137*(1+L137/100)</f>
        <v>0</v>
      </c>
      <c r="N137" s="236">
        <v>1</v>
      </c>
      <c r="O137" s="236">
        <f>ROUND(E137*N137,2)</f>
        <v>9.7799999999999994</v>
      </c>
      <c r="P137" s="236">
        <v>0</v>
      </c>
      <c r="Q137" s="236">
        <f>ROUND(E137*P137,2)</f>
        <v>0</v>
      </c>
      <c r="R137" s="238" t="s">
        <v>337</v>
      </c>
      <c r="S137" s="238" t="s">
        <v>338</v>
      </c>
      <c r="T137" s="239" t="s">
        <v>338</v>
      </c>
      <c r="U137" s="223">
        <v>0</v>
      </c>
      <c r="V137" s="223">
        <f>ROUND(E137*U137,2)</f>
        <v>0</v>
      </c>
      <c r="W137" s="223"/>
      <c r="X137" s="223" t="s">
        <v>339</v>
      </c>
      <c r="Y137" s="223" t="s">
        <v>191</v>
      </c>
      <c r="Z137" s="212"/>
      <c r="AA137" s="212"/>
      <c r="AB137" s="212"/>
      <c r="AC137" s="212"/>
      <c r="AD137" s="212"/>
      <c r="AE137" s="212"/>
      <c r="AF137" s="212"/>
      <c r="AG137" s="212" t="s">
        <v>340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62" t="s">
        <v>341</v>
      </c>
      <c r="D138" s="249"/>
      <c r="E138" s="250">
        <v>9.7754999999999992</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215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63"/>
      <c r="D139" s="241"/>
      <c r="E139" s="241"/>
      <c r="F139" s="241"/>
      <c r="G139" s="241"/>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193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3">
        <v>26</v>
      </c>
      <c r="B140" s="234" t="s">
        <v>342</v>
      </c>
      <c r="C140" s="244" t="s">
        <v>343</v>
      </c>
      <c r="D140" s="235" t="s">
        <v>336</v>
      </c>
      <c r="E140" s="236">
        <v>81.453000000000003</v>
      </c>
      <c r="F140" s="237"/>
      <c r="G140" s="238">
        <f>ROUND(E140*F140,2)</f>
        <v>0</v>
      </c>
      <c r="H140" s="237"/>
      <c r="I140" s="238">
        <f>ROUND(E140*H140,2)</f>
        <v>0</v>
      </c>
      <c r="J140" s="237"/>
      <c r="K140" s="238">
        <f>ROUND(E140*J140,2)</f>
        <v>0</v>
      </c>
      <c r="L140" s="238">
        <v>21</v>
      </c>
      <c r="M140" s="238">
        <f>G140*(1+L140/100)</f>
        <v>0</v>
      </c>
      <c r="N140" s="236">
        <v>1</v>
      </c>
      <c r="O140" s="236">
        <f>ROUND(E140*N140,2)</f>
        <v>81.45</v>
      </c>
      <c r="P140" s="236">
        <v>0</v>
      </c>
      <c r="Q140" s="236">
        <f>ROUND(E140*P140,2)</f>
        <v>0</v>
      </c>
      <c r="R140" s="238" t="s">
        <v>337</v>
      </c>
      <c r="S140" s="238" t="s">
        <v>338</v>
      </c>
      <c r="T140" s="239" t="s">
        <v>338</v>
      </c>
      <c r="U140" s="223">
        <v>0</v>
      </c>
      <c r="V140" s="223">
        <f>ROUND(E140*U140,2)</f>
        <v>0</v>
      </c>
      <c r="W140" s="223"/>
      <c r="X140" s="223" t="s">
        <v>339</v>
      </c>
      <c r="Y140" s="223" t="s">
        <v>191</v>
      </c>
      <c r="Z140" s="212"/>
      <c r="AA140" s="212"/>
      <c r="AB140" s="212"/>
      <c r="AC140" s="212"/>
      <c r="AD140" s="212"/>
      <c r="AE140" s="212"/>
      <c r="AF140" s="212"/>
      <c r="AG140" s="212" t="s">
        <v>340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2" t="s">
        <v>344</v>
      </c>
      <c r="D141" s="249"/>
      <c r="E141" s="250">
        <v>52.972000000000001</v>
      </c>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215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62" t="s">
        <v>345</v>
      </c>
      <c r="D142" s="249"/>
      <c r="E142" s="250">
        <v>2.0444</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215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62" t="s">
        <v>346</v>
      </c>
      <c r="D143" s="249"/>
      <c r="E143" s="250">
        <v>3.6366000000000001</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215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62" t="s">
        <v>347</v>
      </c>
      <c r="D144" s="249"/>
      <c r="E144" s="250">
        <v>22.8</v>
      </c>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215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63"/>
      <c r="D145" s="241"/>
      <c r="E145" s="241"/>
      <c r="F145" s="241"/>
      <c r="G145" s="241"/>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193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26" t="s">
        <v>183</v>
      </c>
      <c r="B146" s="227" t="s">
        <v>80</v>
      </c>
      <c r="C146" s="243" t="s">
        <v>81</v>
      </c>
      <c r="D146" s="228"/>
      <c r="E146" s="229"/>
      <c r="F146" s="230"/>
      <c r="G146" s="230">
        <f>SUMIF(AG147:AG195,"&lt;&gt;NOR",G147:G195)</f>
        <v>0</v>
      </c>
      <c r="H146" s="230"/>
      <c r="I146" s="230">
        <f>SUM(I147:I195)</f>
        <v>0</v>
      </c>
      <c r="J146" s="230"/>
      <c r="K146" s="230">
        <f>SUM(K147:K195)</f>
        <v>0</v>
      </c>
      <c r="L146" s="230"/>
      <c r="M146" s="230">
        <f>SUM(M147:M195)</f>
        <v>0</v>
      </c>
      <c r="N146" s="229"/>
      <c r="O146" s="229">
        <f>SUM(O147:O195)</f>
        <v>103.21000000000001</v>
      </c>
      <c r="P146" s="229"/>
      <c r="Q146" s="229">
        <f>SUM(Q147:Q195)</f>
        <v>0</v>
      </c>
      <c r="R146" s="230"/>
      <c r="S146" s="230"/>
      <c r="T146" s="231"/>
      <c r="U146" s="225"/>
      <c r="V146" s="225">
        <f>SUM(V147:V195)</f>
        <v>71.759999999999991</v>
      </c>
      <c r="W146" s="225"/>
      <c r="X146" s="225"/>
      <c r="Y146" s="225"/>
      <c r="AG146" t="s">
        <v>184</v>
      </c>
    </row>
    <row r="147" spans="1:60" outlineLevel="1" x14ac:dyDescent="0.2">
      <c r="A147" s="233">
        <v>27</v>
      </c>
      <c r="B147" s="234" t="s">
        <v>348</v>
      </c>
      <c r="C147" s="244" t="s">
        <v>349</v>
      </c>
      <c r="D147" s="235" t="s">
        <v>263</v>
      </c>
      <c r="E147" s="236">
        <v>50</v>
      </c>
      <c r="F147" s="237"/>
      <c r="G147" s="238">
        <f>ROUND(E147*F147,2)</f>
        <v>0</v>
      </c>
      <c r="H147" s="237"/>
      <c r="I147" s="238">
        <f>ROUND(E147*H147,2)</f>
        <v>0</v>
      </c>
      <c r="J147" s="237"/>
      <c r="K147" s="238">
        <f>ROUND(E147*J147,2)</f>
        <v>0</v>
      </c>
      <c r="L147" s="238">
        <v>21</v>
      </c>
      <c r="M147" s="238">
        <f>G147*(1+L147/100)</f>
        <v>0</v>
      </c>
      <c r="N147" s="236">
        <v>4.0000000000000003E-5</v>
      </c>
      <c r="O147" s="236">
        <f>ROUND(E147*N147,2)</f>
        <v>0</v>
      </c>
      <c r="P147" s="236">
        <v>0</v>
      </c>
      <c r="Q147" s="236">
        <f>ROUND(E147*P147,2)</f>
        <v>0</v>
      </c>
      <c r="R147" s="238" t="s">
        <v>350</v>
      </c>
      <c r="S147" s="238" t="s">
        <v>188</v>
      </c>
      <c r="T147" s="239" t="s">
        <v>188</v>
      </c>
      <c r="U147" s="223">
        <v>0.06</v>
      </c>
      <c r="V147" s="223">
        <f>ROUND(E147*U147,2)</f>
        <v>3</v>
      </c>
      <c r="W147" s="223"/>
      <c r="X147" s="223" t="s">
        <v>210</v>
      </c>
      <c r="Y147" s="223" t="s">
        <v>191</v>
      </c>
      <c r="Z147" s="212"/>
      <c r="AA147" s="212"/>
      <c r="AB147" s="212"/>
      <c r="AC147" s="212"/>
      <c r="AD147" s="212"/>
      <c r="AE147" s="212"/>
      <c r="AF147" s="212"/>
      <c r="AG147" s="212" t="s">
        <v>224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62" t="s">
        <v>351</v>
      </c>
      <c r="D148" s="249"/>
      <c r="E148" s="250">
        <v>50</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215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63"/>
      <c r="D149" s="241"/>
      <c r="E149" s="241"/>
      <c r="F149" s="241"/>
      <c r="G149" s="241"/>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193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3">
        <v>28</v>
      </c>
      <c r="B150" s="234" t="s">
        <v>352</v>
      </c>
      <c r="C150" s="244" t="s">
        <v>353</v>
      </c>
      <c r="D150" s="235" t="s">
        <v>263</v>
      </c>
      <c r="E150" s="236">
        <v>4.5250000000000004</v>
      </c>
      <c r="F150" s="237"/>
      <c r="G150" s="238">
        <f>ROUND(E150*F150,2)</f>
        <v>0</v>
      </c>
      <c r="H150" s="237"/>
      <c r="I150" s="238">
        <f>ROUND(E150*H150,2)</f>
        <v>0</v>
      </c>
      <c r="J150" s="237"/>
      <c r="K150" s="238">
        <f>ROUND(E150*J150,2)</f>
        <v>0</v>
      </c>
      <c r="L150" s="238">
        <v>21</v>
      </c>
      <c r="M150" s="238">
        <f>G150*(1+L150/100)</f>
        <v>0</v>
      </c>
      <c r="N150" s="236">
        <v>0.6</v>
      </c>
      <c r="O150" s="236">
        <f>ROUND(E150*N150,2)</f>
        <v>2.72</v>
      </c>
      <c r="P150" s="236">
        <v>0</v>
      </c>
      <c r="Q150" s="236">
        <f>ROUND(E150*P150,2)</f>
        <v>0</v>
      </c>
      <c r="R150" s="238" t="s">
        <v>354</v>
      </c>
      <c r="S150" s="238" t="s">
        <v>188</v>
      </c>
      <c r="T150" s="239" t="s">
        <v>188</v>
      </c>
      <c r="U150" s="223">
        <v>1</v>
      </c>
      <c r="V150" s="223">
        <f>ROUND(E150*U150,2)</f>
        <v>4.53</v>
      </c>
      <c r="W150" s="223"/>
      <c r="X150" s="223" t="s">
        <v>210</v>
      </c>
      <c r="Y150" s="223" t="s">
        <v>191</v>
      </c>
      <c r="Z150" s="212"/>
      <c r="AA150" s="212"/>
      <c r="AB150" s="212"/>
      <c r="AC150" s="212"/>
      <c r="AD150" s="212"/>
      <c r="AE150" s="212"/>
      <c r="AF150" s="212"/>
      <c r="AG150" s="212" t="s">
        <v>211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61" t="s">
        <v>355</v>
      </c>
      <c r="D151" s="257"/>
      <c r="E151" s="257"/>
      <c r="F151" s="257"/>
      <c r="G151" s="257"/>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213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62" t="s">
        <v>356</v>
      </c>
      <c r="D152" s="249"/>
      <c r="E152" s="250">
        <v>4.5250000000000004</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215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63"/>
      <c r="D153" s="241"/>
      <c r="E153" s="241"/>
      <c r="F153" s="241"/>
      <c r="G153" s="241"/>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193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3">
        <v>29</v>
      </c>
      <c r="B154" s="234" t="s">
        <v>357</v>
      </c>
      <c r="C154" s="244" t="s">
        <v>358</v>
      </c>
      <c r="D154" s="235" t="s">
        <v>263</v>
      </c>
      <c r="E154" s="236">
        <v>17.462499999999999</v>
      </c>
      <c r="F154" s="237"/>
      <c r="G154" s="238">
        <f>ROUND(E154*F154,2)</f>
        <v>0</v>
      </c>
      <c r="H154" s="237"/>
      <c r="I154" s="238">
        <f>ROUND(E154*H154,2)</f>
        <v>0</v>
      </c>
      <c r="J154" s="237"/>
      <c r="K154" s="238">
        <f>ROUND(E154*J154,2)</f>
        <v>0</v>
      </c>
      <c r="L154" s="238">
        <v>21</v>
      </c>
      <c r="M154" s="238">
        <f>G154*(1+L154/100)</f>
        <v>0</v>
      </c>
      <c r="N154" s="236">
        <v>0.74</v>
      </c>
      <c r="O154" s="236">
        <f>ROUND(E154*N154,2)</f>
        <v>12.92</v>
      </c>
      <c r="P154" s="236">
        <v>0</v>
      </c>
      <c r="Q154" s="236">
        <f>ROUND(E154*P154,2)</f>
        <v>0</v>
      </c>
      <c r="R154" s="238" t="s">
        <v>354</v>
      </c>
      <c r="S154" s="238" t="s">
        <v>188</v>
      </c>
      <c r="T154" s="239" t="s">
        <v>188</v>
      </c>
      <c r="U154" s="223">
        <v>1.1000000000000001</v>
      </c>
      <c r="V154" s="223">
        <f>ROUND(E154*U154,2)</f>
        <v>19.21</v>
      </c>
      <c r="W154" s="223"/>
      <c r="X154" s="223" t="s">
        <v>210</v>
      </c>
      <c r="Y154" s="223" t="s">
        <v>191</v>
      </c>
      <c r="Z154" s="212"/>
      <c r="AA154" s="212"/>
      <c r="AB154" s="212"/>
      <c r="AC154" s="212"/>
      <c r="AD154" s="212"/>
      <c r="AE154" s="212"/>
      <c r="AF154" s="212"/>
      <c r="AG154" s="212" t="s">
        <v>211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1" t="s">
        <v>355</v>
      </c>
      <c r="D155" s="257"/>
      <c r="E155" s="257"/>
      <c r="F155" s="257"/>
      <c r="G155" s="257"/>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213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62" t="s">
        <v>359</v>
      </c>
      <c r="D156" s="249"/>
      <c r="E156" s="250">
        <v>17.462499999999999</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215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63"/>
      <c r="D157" s="241"/>
      <c r="E157" s="241"/>
      <c r="F157" s="241"/>
      <c r="G157" s="241"/>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193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3">
        <v>30</v>
      </c>
      <c r="B158" s="234" t="s">
        <v>360</v>
      </c>
      <c r="C158" s="244" t="s">
        <v>361</v>
      </c>
      <c r="D158" s="235" t="s">
        <v>208</v>
      </c>
      <c r="E158" s="236">
        <v>27.975249999999999</v>
      </c>
      <c r="F158" s="237"/>
      <c r="G158" s="238">
        <f>ROUND(E158*F158,2)</f>
        <v>0</v>
      </c>
      <c r="H158" s="237"/>
      <c r="I158" s="238">
        <f>ROUND(E158*H158,2)</f>
        <v>0</v>
      </c>
      <c r="J158" s="237"/>
      <c r="K158" s="238">
        <f>ROUND(E158*J158,2)</f>
        <v>0</v>
      </c>
      <c r="L158" s="238">
        <v>21</v>
      </c>
      <c r="M158" s="238">
        <f>G158*(1+L158/100)</f>
        <v>0</v>
      </c>
      <c r="N158" s="236">
        <v>2.5249999999999999</v>
      </c>
      <c r="O158" s="236">
        <f>ROUND(E158*N158,2)</f>
        <v>70.64</v>
      </c>
      <c r="P158" s="236">
        <v>0</v>
      </c>
      <c r="Q158" s="236">
        <f>ROUND(E158*P158,2)</f>
        <v>0</v>
      </c>
      <c r="R158" s="238" t="s">
        <v>354</v>
      </c>
      <c r="S158" s="238" t="s">
        <v>188</v>
      </c>
      <c r="T158" s="239" t="s">
        <v>188</v>
      </c>
      <c r="U158" s="223">
        <v>0.47699999999999998</v>
      </c>
      <c r="V158" s="223">
        <f>ROUND(E158*U158,2)</f>
        <v>13.34</v>
      </c>
      <c r="W158" s="223"/>
      <c r="X158" s="223" t="s">
        <v>210</v>
      </c>
      <c r="Y158" s="223" t="s">
        <v>191</v>
      </c>
      <c r="Z158" s="212"/>
      <c r="AA158" s="212"/>
      <c r="AB158" s="212"/>
      <c r="AC158" s="212"/>
      <c r="AD158" s="212"/>
      <c r="AE158" s="212"/>
      <c r="AF158" s="212"/>
      <c r="AG158" s="212" t="s">
        <v>211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2" t="s">
        <v>362</v>
      </c>
      <c r="D159" s="249"/>
      <c r="E159" s="250">
        <v>4.2809999999999997</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215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62" t="s">
        <v>362</v>
      </c>
      <c r="D160" s="249"/>
      <c r="E160" s="250">
        <v>4.2809999999999997</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215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62" t="s">
        <v>363</v>
      </c>
      <c r="D161" s="249"/>
      <c r="E161" s="250">
        <v>3.09</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215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62" t="s">
        <v>363</v>
      </c>
      <c r="D162" s="249"/>
      <c r="E162" s="250">
        <v>3.09</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215</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2" t="s">
        <v>364</v>
      </c>
      <c r="D163" s="249"/>
      <c r="E163" s="250">
        <v>1.84</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215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2" t="s">
        <v>365</v>
      </c>
      <c r="D164" s="249"/>
      <c r="E164" s="250">
        <v>2.8325</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215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2" t="s">
        <v>366</v>
      </c>
      <c r="D165" s="249"/>
      <c r="E165" s="250">
        <v>0.56374999999999997</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215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2" t="s">
        <v>367</v>
      </c>
      <c r="D166" s="249"/>
      <c r="E166" s="250">
        <v>1.3089999999999999</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215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2" t="s">
        <v>368</v>
      </c>
      <c r="D167" s="249"/>
      <c r="E167" s="250">
        <v>0.58499999999999996</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215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2" t="s">
        <v>369</v>
      </c>
      <c r="D168" s="249"/>
      <c r="E168" s="250">
        <v>4.1879999999999997</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215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2" t="s">
        <v>370</v>
      </c>
      <c r="D169" s="249"/>
      <c r="E169" s="250">
        <v>0.16500000000000001</v>
      </c>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215</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2" t="s">
        <v>248</v>
      </c>
      <c r="D170" s="249"/>
      <c r="E170" s="250">
        <v>1.75</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215</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3"/>
      <c r="D171" s="241"/>
      <c r="E171" s="241"/>
      <c r="F171" s="241"/>
      <c r="G171" s="241"/>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193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3">
        <v>31</v>
      </c>
      <c r="B172" s="234" t="s">
        <v>371</v>
      </c>
      <c r="C172" s="244" t="s">
        <v>372</v>
      </c>
      <c r="D172" s="235" t="s">
        <v>208</v>
      </c>
      <c r="E172" s="236">
        <v>6.4560000000000004</v>
      </c>
      <c r="F172" s="237"/>
      <c r="G172" s="238">
        <f>ROUND(E172*F172,2)</f>
        <v>0</v>
      </c>
      <c r="H172" s="237"/>
      <c r="I172" s="238">
        <f>ROUND(E172*H172,2)</f>
        <v>0</v>
      </c>
      <c r="J172" s="237"/>
      <c r="K172" s="238">
        <f>ROUND(E172*J172,2)</f>
        <v>0</v>
      </c>
      <c r="L172" s="238">
        <v>21</v>
      </c>
      <c r="M172" s="238">
        <f>G172*(1+L172/100)</f>
        <v>0</v>
      </c>
      <c r="N172" s="236">
        <v>2.5249999999999999</v>
      </c>
      <c r="O172" s="236">
        <f>ROUND(E172*N172,2)</f>
        <v>16.3</v>
      </c>
      <c r="P172" s="236">
        <v>0</v>
      </c>
      <c r="Q172" s="236">
        <f>ROUND(E172*P172,2)</f>
        <v>0</v>
      </c>
      <c r="R172" s="238" t="s">
        <v>354</v>
      </c>
      <c r="S172" s="238" t="s">
        <v>188</v>
      </c>
      <c r="T172" s="239" t="s">
        <v>188</v>
      </c>
      <c r="U172" s="223">
        <v>0.47699999999999998</v>
      </c>
      <c r="V172" s="223">
        <f>ROUND(E172*U172,2)</f>
        <v>3.08</v>
      </c>
      <c r="W172" s="223"/>
      <c r="X172" s="223" t="s">
        <v>210</v>
      </c>
      <c r="Y172" s="223" t="s">
        <v>191</v>
      </c>
      <c r="Z172" s="212"/>
      <c r="AA172" s="212"/>
      <c r="AB172" s="212"/>
      <c r="AC172" s="212"/>
      <c r="AD172" s="212"/>
      <c r="AE172" s="212"/>
      <c r="AF172" s="212"/>
      <c r="AG172" s="212" t="s">
        <v>224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62" t="s">
        <v>250</v>
      </c>
      <c r="D173" s="249"/>
      <c r="E173" s="250">
        <v>6.4560000000000004</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215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63"/>
      <c r="D174" s="241"/>
      <c r="E174" s="241"/>
      <c r="F174" s="241"/>
      <c r="G174" s="241"/>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193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3">
        <v>32</v>
      </c>
      <c r="B175" s="234" t="s">
        <v>373</v>
      </c>
      <c r="C175" s="244" t="s">
        <v>374</v>
      </c>
      <c r="D175" s="235" t="s">
        <v>263</v>
      </c>
      <c r="E175" s="236">
        <v>11.507999999999999</v>
      </c>
      <c r="F175" s="237"/>
      <c r="G175" s="238">
        <f>ROUND(E175*F175,2)</f>
        <v>0</v>
      </c>
      <c r="H175" s="237"/>
      <c r="I175" s="238">
        <f>ROUND(E175*H175,2)</f>
        <v>0</v>
      </c>
      <c r="J175" s="237"/>
      <c r="K175" s="238">
        <f>ROUND(E175*J175,2)</f>
        <v>0</v>
      </c>
      <c r="L175" s="238">
        <v>21</v>
      </c>
      <c r="M175" s="238">
        <f>G175*(1+L175/100)</f>
        <v>0</v>
      </c>
      <c r="N175" s="236">
        <v>3.916E-2</v>
      </c>
      <c r="O175" s="236">
        <f>ROUND(E175*N175,2)</f>
        <v>0.45</v>
      </c>
      <c r="P175" s="236">
        <v>0</v>
      </c>
      <c r="Q175" s="236">
        <f>ROUND(E175*P175,2)</f>
        <v>0</v>
      </c>
      <c r="R175" s="238" t="s">
        <v>354</v>
      </c>
      <c r="S175" s="238" t="s">
        <v>188</v>
      </c>
      <c r="T175" s="239" t="s">
        <v>188</v>
      </c>
      <c r="U175" s="223">
        <v>1.05</v>
      </c>
      <c r="V175" s="223">
        <f>ROUND(E175*U175,2)</f>
        <v>12.08</v>
      </c>
      <c r="W175" s="223"/>
      <c r="X175" s="223" t="s">
        <v>210</v>
      </c>
      <c r="Y175" s="223" t="s">
        <v>191</v>
      </c>
      <c r="Z175" s="212"/>
      <c r="AA175" s="212"/>
      <c r="AB175" s="212"/>
      <c r="AC175" s="212"/>
      <c r="AD175" s="212"/>
      <c r="AE175" s="212"/>
      <c r="AF175" s="212"/>
      <c r="AG175" s="212" t="s">
        <v>211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2" x14ac:dyDescent="0.2">
      <c r="A176" s="219"/>
      <c r="B176" s="220"/>
      <c r="C176" s="261" t="s">
        <v>375</v>
      </c>
      <c r="D176" s="257"/>
      <c r="E176" s="257"/>
      <c r="F176" s="257"/>
      <c r="G176" s="257"/>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213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56" t="str">
        <f>C176</f>
        <v>svislé nebo šikmé (odkloněné), půdorysně přímé nebo zalomené, stěn základových pasů ve volných nebo zapažených jámách, rýhách, šachtách, včetně případných vzpěr,</v>
      </c>
      <c r="BB176" s="212"/>
      <c r="BC176" s="212"/>
      <c r="BD176" s="212"/>
      <c r="BE176" s="212"/>
      <c r="BF176" s="212"/>
      <c r="BG176" s="212"/>
      <c r="BH176" s="212"/>
    </row>
    <row r="177" spans="1:60" outlineLevel="2" x14ac:dyDescent="0.2">
      <c r="A177" s="219"/>
      <c r="B177" s="220"/>
      <c r="C177" s="262" t="s">
        <v>376</v>
      </c>
      <c r="D177" s="249"/>
      <c r="E177" s="250">
        <v>5.7080000000000002</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215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62" t="s">
        <v>377</v>
      </c>
      <c r="D178" s="249"/>
      <c r="E178" s="250">
        <v>0.6</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215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2" t="s">
        <v>378</v>
      </c>
      <c r="D179" s="249"/>
      <c r="E179" s="250">
        <v>4.2</v>
      </c>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215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2" t="s">
        <v>379</v>
      </c>
      <c r="D180" s="249"/>
      <c r="E180" s="250">
        <v>1</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215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63"/>
      <c r="D181" s="241"/>
      <c r="E181" s="241"/>
      <c r="F181" s="241"/>
      <c r="G181" s="241"/>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193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3">
        <v>33</v>
      </c>
      <c r="B182" s="234" t="s">
        <v>380</v>
      </c>
      <c r="C182" s="244" t="s">
        <v>381</v>
      </c>
      <c r="D182" s="235" t="s">
        <v>263</v>
      </c>
      <c r="E182" s="236">
        <v>11.507999999999999</v>
      </c>
      <c r="F182" s="237"/>
      <c r="G182" s="238">
        <f>ROUND(E182*F182,2)</f>
        <v>0</v>
      </c>
      <c r="H182" s="237"/>
      <c r="I182" s="238">
        <f>ROUND(E182*H182,2)</f>
        <v>0</v>
      </c>
      <c r="J182" s="237"/>
      <c r="K182" s="238">
        <f>ROUND(E182*J182,2)</f>
        <v>0</v>
      </c>
      <c r="L182" s="238">
        <v>21</v>
      </c>
      <c r="M182" s="238">
        <f>G182*(1+L182/100)</f>
        <v>0</v>
      </c>
      <c r="N182" s="236">
        <v>0</v>
      </c>
      <c r="O182" s="236">
        <f>ROUND(E182*N182,2)</f>
        <v>0</v>
      </c>
      <c r="P182" s="236">
        <v>0</v>
      </c>
      <c r="Q182" s="236">
        <f>ROUND(E182*P182,2)</f>
        <v>0</v>
      </c>
      <c r="R182" s="238" t="s">
        <v>354</v>
      </c>
      <c r="S182" s="238" t="s">
        <v>188</v>
      </c>
      <c r="T182" s="239" t="s">
        <v>188</v>
      </c>
      <c r="U182" s="223">
        <v>0.32</v>
      </c>
      <c r="V182" s="223">
        <f>ROUND(E182*U182,2)</f>
        <v>3.68</v>
      </c>
      <c r="W182" s="223"/>
      <c r="X182" s="223" t="s">
        <v>210</v>
      </c>
      <c r="Y182" s="223" t="s">
        <v>191</v>
      </c>
      <c r="Z182" s="212"/>
      <c r="AA182" s="212"/>
      <c r="AB182" s="212"/>
      <c r="AC182" s="212"/>
      <c r="AD182" s="212"/>
      <c r="AE182" s="212"/>
      <c r="AF182" s="212"/>
      <c r="AG182" s="212" t="s">
        <v>211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2" x14ac:dyDescent="0.2">
      <c r="A183" s="219"/>
      <c r="B183" s="220"/>
      <c r="C183" s="261" t="s">
        <v>375</v>
      </c>
      <c r="D183" s="257"/>
      <c r="E183" s="257"/>
      <c r="F183" s="257"/>
      <c r="G183" s="257"/>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213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56" t="str">
        <f>C183</f>
        <v>svislé nebo šikmé (odkloněné), půdorysně přímé nebo zalomené, stěn základových pasů ve volných nebo zapažených jámách, rýhách, šachtách, včetně případných vzpěr,</v>
      </c>
      <c r="BB183" s="212"/>
      <c r="BC183" s="212"/>
      <c r="BD183" s="212"/>
      <c r="BE183" s="212"/>
      <c r="BF183" s="212"/>
      <c r="BG183" s="212"/>
      <c r="BH183" s="212"/>
    </row>
    <row r="184" spans="1:60" outlineLevel="2" x14ac:dyDescent="0.2">
      <c r="A184" s="219"/>
      <c r="B184" s="220"/>
      <c r="C184" s="263"/>
      <c r="D184" s="241"/>
      <c r="E184" s="241"/>
      <c r="F184" s="241"/>
      <c r="G184" s="241"/>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193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33">
        <v>34</v>
      </c>
      <c r="B185" s="234" t="s">
        <v>382</v>
      </c>
      <c r="C185" s="244" t="s">
        <v>383</v>
      </c>
      <c r="D185" s="235" t="s">
        <v>384</v>
      </c>
      <c r="E185" s="236">
        <v>6</v>
      </c>
      <c r="F185" s="237"/>
      <c r="G185" s="238">
        <f>ROUND(E185*F185,2)</f>
        <v>0</v>
      </c>
      <c r="H185" s="237"/>
      <c r="I185" s="238">
        <f>ROUND(E185*H185,2)</f>
        <v>0</v>
      </c>
      <c r="J185" s="237"/>
      <c r="K185" s="238">
        <f>ROUND(E185*J185,2)</f>
        <v>0</v>
      </c>
      <c r="L185" s="238">
        <v>21</v>
      </c>
      <c r="M185" s="238">
        <f>G185*(1+L185/100)</f>
        <v>0</v>
      </c>
      <c r="N185" s="236">
        <v>9.4199999999999996E-3</v>
      </c>
      <c r="O185" s="236">
        <f>ROUND(E185*N185,2)</f>
        <v>0.06</v>
      </c>
      <c r="P185" s="236">
        <v>0</v>
      </c>
      <c r="Q185" s="236">
        <f>ROUND(E185*P185,2)</f>
        <v>0</v>
      </c>
      <c r="R185" s="238" t="s">
        <v>385</v>
      </c>
      <c r="S185" s="238" t="s">
        <v>188</v>
      </c>
      <c r="T185" s="239" t="s">
        <v>188</v>
      </c>
      <c r="U185" s="223">
        <v>0.89800000000000002</v>
      </c>
      <c r="V185" s="223">
        <f>ROUND(E185*U185,2)</f>
        <v>5.39</v>
      </c>
      <c r="W185" s="223"/>
      <c r="X185" s="223" t="s">
        <v>210</v>
      </c>
      <c r="Y185" s="223" t="s">
        <v>191</v>
      </c>
      <c r="Z185" s="212"/>
      <c r="AA185" s="212"/>
      <c r="AB185" s="212"/>
      <c r="AC185" s="212"/>
      <c r="AD185" s="212"/>
      <c r="AE185" s="212"/>
      <c r="AF185" s="212"/>
      <c r="AG185" s="212" t="s">
        <v>211</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61" t="s">
        <v>386</v>
      </c>
      <c r="D186" s="257"/>
      <c r="E186" s="257"/>
      <c r="F186" s="257"/>
      <c r="G186" s="257"/>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213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2" t="s">
        <v>387</v>
      </c>
      <c r="D187" s="249"/>
      <c r="E187" s="250">
        <v>6</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215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63"/>
      <c r="D188" s="241"/>
      <c r="E188" s="241"/>
      <c r="F188" s="241"/>
      <c r="G188" s="241"/>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193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33">
        <v>35</v>
      </c>
      <c r="B189" s="234" t="s">
        <v>388</v>
      </c>
      <c r="C189" s="244" t="s">
        <v>389</v>
      </c>
      <c r="D189" s="235" t="s">
        <v>384</v>
      </c>
      <c r="E189" s="236">
        <v>7</v>
      </c>
      <c r="F189" s="237"/>
      <c r="G189" s="238">
        <f>ROUND(E189*F189,2)</f>
        <v>0</v>
      </c>
      <c r="H189" s="237"/>
      <c r="I189" s="238">
        <f>ROUND(E189*H189,2)</f>
        <v>0</v>
      </c>
      <c r="J189" s="237"/>
      <c r="K189" s="238">
        <f>ROUND(E189*J189,2)</f>
        <v>0</v>
      </c>
      <c r="L189" s="238">
        <v>21</v>
      </c>
      <c r="M189" s="238">
        <f>G189*(1+L189/100)</f>
        <v>0</v>
      </c>
      <c r="N189" s="236">
        <v>1.353E-2</v>
      </c>
      <c r="O189" s="236">
        <f>ROUND(E189*N189,2)</f>
        <v>0.09</v>
      </c>
      <c r="P189" s="236">
        <v>0</v>
      </c>
      <c r="Q189" s="236">
        <f>ROUND(E189*P189,2)</f>
        <v>0</v>
      </c>
      <c r="R189" s="238" t="s">
        <v>385</v>
      </c>
      <c r="S189" s="238" t="s">
        <v>188</v>
      </c>
      <c r="T189" s="239" t="s">
        <v>188</v>
      </c>
      <c r="U189" s="223">
        <v>1.0640000000000001</v>
      </c>
      <c r="V189" s="223">
        <f>ROUND(E189*U189,2)</f>
        <v>7.45</v>
      </c>
      <c r="W189" s="223"/>
      <c r="X189" s="223" t="s">
        <v>210</v>
      </c>
      <c r="Y189" s="223" t="s">
        <v>191</v>
      </c>
      <c r="Z189" s="212"/>
      <c r="AA189" s="212"/>
      <c r="AB189" s="212"/>
      <c r="AC189" s="212"/>
      <c r="AD189" s="212"/>
      <c r="AE189" s="212"/>
      <c r="AF189" s="212"/>
      <c r="AG189" s="212" t="s">
        <v>390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61" t="s">
        <v>386</v>
      </c>
      <c r="D190" s="257"/>
      <c r="E190" s="257"/>
      <c r="F190" s="257"/>
      <c r="G190" s="257"/>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213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62" t="s">
        <v>391</v>
      </c>
      <c r="D191" s="249"/>
      <c r="E191" s="250">
        <v>7</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215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3"/>
      <c r="D192" s="241"/>
      <c r="E192" s="241"/>
      <c r="F192" s="241"/>
      <c r="G192" s="241"/>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193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3">
        <v>36</v>
      </c>
      <c r="B193" s="234" t="s">
        <v>392</v>
      </c>
      <c r="C193" s="244" t="s">
        <v>393</v>
      </c>
      <c r="D193" s="235" t="s">
        <v>263</v>
      </c>
      <c r="E193" s="236">
        <v>60</v>
      </c>
      <c r="F193" s="237"/>
      <c r="G193" s="238">
        <f>ROUND(E193*F193,2)</f>
        <v>0</v>
      </c>
      <c r="H193" s="237"/>
      <c r="I193" s="238">
        <f>ROUND(E193*H193,2)</f>
        <v>0</v>
      </c>
      <c r="J193" s="237"/>
      <c r="K193" s="238">
        <f>ROUND(E193*J193,2)</f>
        <v>0</v>
      </c>
      <c r="L193" s="238">
        <v>21</v>
      </c>
      <c r="M193" s="238">
        <f>G193*(1+L193/100)</f>
        <v>0</v>
      </c>
      <c r="N193" s="236">
        <v>5.0000000000000001E-4</v>
      </c>
      <c r="O193" s="236">
        <f>ROUND(E193*N193,2)</f>
        <v>0.03</v>
      </c>
      <c r="P193" s="236">
        <v>0</v>
      </c>
      <c r="Q193" s="236">
        <f>ROUND(E193*P193,2)</f>
        <v>0</v>
      </c>
      <c r="R193" s="238" t="s">
        <v>337</v>
      </c>
      <c r="S193" s="238" t="s">
        <v>188</v>
      </c>
      <c r="T193" s="239" t="s">
        <v>188</v>
      </c>
      <c r="U193" s="223">
        <v>0</v>
      </c>
      <c r="V193" s="223">
        <f>ROUND(E193*U193,2)</f>
        <v>0</v>
      </c>
      <c r="W193" s="223"/>
      <c r="X193" s="223" t="s">
        <v>339</v>
      </c>
      <c r="Y193" s="223" t="s">
        <v>191</v>
      </c>
      <c r="Z193" s="212"/>
      <c r="AA193" s="212"/>
      <c r="AB193" s="212"/>
      <c r="AC193" s="212"/>
      <c r="AD193" s="212"/>
      <c r="AE193" s="212"/>
      <c r="AF193" s="212"/>
      <c r="AG193" s="212" t="s">
        <v>394</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2" t="s">
        <v>395</v>
      </c>
      <c r="D194" s="249"/>
      <c r="E194" s="250">
        <v>60</v>
      </c>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215</v>
      </c>
      <c r="AH194" s="212">
        <v>5</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63"/>
      <c r="D195" s="241"/>
      <c r="E195" s="241"/>
      <c r="F195" s="241"/>
      <c r="G195" s="241"/>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193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x14ac:dyDescent="0.2">
      <c r="A196" s="226" t="s">
        <v>183</v>
      </c>
      <c r="B196" s="227" t="s">
        <v>82</v>
      </c>
      <c r="C196" s="243" t="s">
        <v>83</v>
      </c>
      <c r="D196" s="228"/>
      <c r="E196" s="229"/>
      <c r="F196" s="230"/>
      <c r="G196" s="230">
        <f>SUMIF(AG197:AG354,"&lt;&gt;NOR",G197:G354)</f>
        <v>0</v>
      </c>
      <c r="H196" s="230"/>
      <c r="I196" s="230">
        <f>SUM(I197:I354)</f>
        <v>0</v>
      </c>
      <c r="J196" s="230"/>
      <c r="K196" s="230">
        <f>SUM(K197:K354)</f>
        <v>0</v>
      </c>
      <c r="L196" s="230"/>
      <c r="M196" s="230">
        <f>SUM(M197:M354)</f>
        <v>0</v>
      </c>
      <c r="N196" s="229"/>
      <c r="O196" s="229">
        <f>SUM(O197:O354)</f>
        <v>195.11999999999998</v>
      </c>
      <c r="P196" s="229"/>
      <c r="Q196" s="229">
        <f>SUM(Q197:Q354)</f>
        <v>0</v>
      </c>
      <c r="R196" s="230"/>
      <c r="S196" s="230"/>
      <c r="T196" s="231"/>
      <c r="U196" s="225"/>
      <c r="V196" s="225">
        <f>SUM(V197:V354)</f>
        <v>909.38999999999976</v>
      </c>
      <c r="W196" s="225"/>
      <c r="X196" s="225"/>
      <c r="Y196" s="225"/>
      <c r="AG196" t="s">
        <v>184</v>
      </c>
    </row>
    <row r="197" spans="1:60" ht="33.75" outlineLevel="1" x14ac:dyDescent="0.2">
      <c r="A197" s="233">
        <v>37</v>
      </c>
      <c r="B197" s="234" t="s">
        <v>396</v>
      </c>
      <c r="C197" s="244" t="s">
        <v>397</v>
      </c>
      <c r="D197" s="235" t="s">
        <v>263</v>
      </c>
      <c r="E197" s="236">
        <v>6.875</v>
      </c>
      <c r="F197" s="237"/>
      <c r="G197" s="238">
        <f>ROUND(E197*F197,2)</f>
        <v>0</v>
      </c>
      <c r="H197" s="237"/>
      <c r="I197" s="238">
        <f>ROUND(E197*H197,2)</f>
        <v>0</v>
      </c>
      <c r="J197" s="237"/>
      <c r="K197" s="238">
        <f>ROUND(E197*J197,2)</f>
        <v>0</v>
      </c>
      <c r="L197" s="238">
        <v>21</v>
      </c>
      <c r="M197" s="238">
        <f>G197*(1+L197/100)</f>
        <v>0</v>
      </c>
      <c r="N197" s="236">
        <v>0.12433</v>
      </c>
      <c r="O197" s="236">
        <f>ROUND(E197*N197,2)</f>
        <v>0.85</v>
      </c>
      <c r="P197" s="236">
        <v>0</v>
      </c>
      <c r="Q197" s="236">
        <f>ROUND(E197*P197,2)</f>
        <v>0</v>
      </c>
      <c r="R197" s="238" t="s">
        <v>354</v>
      </c>
      <c r="S197" s="238" t="s">
        <v>188</v>
      </c>
      <c r="T197" s="239" t="s">
        <v>188</v>
      </c>
      <c r="U197" s="223">
        <v>0.49944</v>
      </c>
      <c r="V197" s="223">
        <f>ROUND(E197*U197,2)</f>
        <v>3.43</v>
      </c>
      <c r="W197" s="223"/>
      <c r="X197" s="223" t="s">
        <v>210</v>
      </c>
      <c r="Y197" s="223" t="s">
        <v>191</v>
      </c>
      <c r="Z197" s="212"/>
      <c r="AA197" s="212"/>
      <c r="AB197" s="212"/>
      <c r="AC197" s="212"/>
      <c r="AD197" s="212"/>
      <c r="AE197" s="212"/>
      <c r="AF197" s="212"/>
      <c r="AG197" s="212" t="s">
        <v>211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2" t="s">
        <v>398</v>
      </c>
      <c r="D198" s="249"/>
      <c r="E198" s="250">
        <v>2.375</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215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62" t="s">
        <v>399</v>
      </c>
      <c r="D199" s="249"/>
      <c r="E199" s="250">
        <v>1.9</v>
      </c>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215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62" t="s">
        <v>400</v>
      </c>
      <c r="D200" s="249"/>
      <c r="E200" s="250">
        <v>2.6</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215</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63"/>
      <c r="D201" s="241"/>
      <c r="E201" s="241"/>
      <c r="F201" s="241"/>
      <c r="G201" s="241"/>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193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ht="22.5" outlineLevel="1" x14ac:dyDescent="0.2">
      <c r="A202" s="233">
        <v>38</v>
      </c>
      <c r="B202" s="234" t="s">
        <v>401</v>
      </c>
      <c r="C202" s="244" t="s">
        <v>402</v>
      </c>
      <c r="D202" s="235" t="s">
        <v>263</v>
      </c>
      <c r="E202" s="236">
        <v>62.478000000000002</v>
      </c>
      <c r="F202" s="237"/>
      <c r="G202" s="238">
        <f>ROUND(E202*F202,2)</f>
        <v>0</v>
      </c>
      <c r="H202" s="237"/>
      <c r="I202" s="238">
        <f>ROUND(E202*H202,2)</f>
        <v>0</v>
      </c>
      <c r="J202" s="237"/>
      <c r="K202" s="238">
        <f>ROUND(E202*J202,2)</f>
        <v>0</v>
      </c>
      <c r="L202" s="238">
        <v>21</v>
      </c>
      <c r="M202" s="238">
        <f>G202*(1+L202/100)</f>
        <v>0</v>
      </c>
      <c r="N202" s="236">
        <v>0.19675000000000001</v>
      </c>
      <c r="O202" s="236">
        <f>ROUND(E202*N202,2)</f>
        <v>12.29</v>
      </c>
      <c r="P202" s="236">
        <v>0</v>
      </c>
      <c r="Q202" s="236">
        <f>ROUND(E202*P202,2)</f>
        <v>0</v>
      </c>
      <c r="R202" s="238" t="s">
        <v>354</v>
      </c>
      <c r="S202" s="238" t="s">
        <v>188</v>
      </c>
      <c r="T202" s="239" t="s">
        <v>188</v>
      </c>
      <c r="U202" s="223">
        <v>0.62</v>
      </c>
      <c r="V202" s="223">
        <f>ROUND(E202*U202,2)</f>
        <v>38.74</v>
      </c>
      <c r="W202" s="223"/>
      <c r="X202" s="223" t="s">
        <v>210</v>
      </c>
      <c r="Y202" s="223" t="s">
        <v>191</v>
      </c>
      <c r="Z202" s="212"/>
      <c r="AA202" s="212"/>
      <c r="AB202" s="212"/>
      <c r="AC202" s="212"/>
      <c r="AD202" s="212"/>
      <c r="AE202" s="212"/>
      <c r="AF202" s="212"/>
      <c r="AG202" s="212" t="s">
        <v>211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62" t="s">
        <v>403</v>
      </c>
      <c r="D203" s="249"/>
      <c r="E203" s="250">
        <v>72.400000000000006</v>
      </c>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215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62" t="s">
        <v>404</v>
      </c>
      <c r="D204" s="249"/>
      <c r="E204" s="250">
        <v>-5.6559999999999997</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215</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2" t="s">
        <v>405</v>
      </c>
      <c r="D205" s="249"/>
      <c r="E205" s="250">
        <v>-4.266</v>
      </c>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215</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63"/>
      <c r="D206" s="241"/>
      <c r="E206" s="241"/>
      <c r="F206" s="241"/>
      <c r="G206" s="241"/>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193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33.75" outlineLevel="1" x14ac:dyDescent="0.2">
      <c r="A207" s="233">
        <v>39</v>
      </c>
      <c r="B207" s="234" t="s">
        <v>406</v>
      </c>
      <c r="C207" s="244" t="s">
        <v>407</v>
      </c>
      <c r="D207" s="235" t="s">
        <v>263</v>
      </c>
      <c r="E207" s="236">
        <v>247.37</v>
      </c>
      <c r="F207" s="237"/>
      <c r="G207" s="238">
        <f>ROUND(E207*F207,2)</f>
        <v>0</v>
      </c>
      <c r="H207" s="237"/>
      <c r="I207" s="238">
        <f>ROUND(E207*H207,2)</f>
        <v>0</v>
      </c>
      <c r="J207" s="237"/>
      <c r="K207" s="238">
        <f>ROUND(E207*J207,2)</f>
        <v>0</v>
      </c>
      <c r="L207" s="238">
        <v>21</v>
      </c>
      <c r="M207" s="238">
        <f>G207*(1+L207/100)</f>
        <v>0</v>
      </c>
      <c r="N207" s="236">
        <v>0.22388</v>
      </c>
      <c r="O207" s="236">
        <f>ROUND(E207*N207,2)</f>
        <v>55.38</v>
      </c>
      <c r="P207" s="236">
        <v>0</v>
      </c>
      <c r="Q207" s="236">
        <f>ROUND(E207*P207,2)</f>
        <v>0</v>
      </c>
      <c r="R207" s="238" t="s">
        <v>354</v>
      </c>
      <c r="S207" s="238" t="s">
        <v>188</v>
      </c>
      <c r="T207" s="239" t="s">
        <v>188</v>
      </c>
      <c r="U207" s="223">
        <v>0.74</v>
      </c>
      <c r="V207" s="223">
        <f>ROUND(E207*U207,2)</f>
        <v>183.05</v>
      </c>
      <c r="W207" s="223"/>
      <c r="X207" s="223" t="s">
        <v>210</v>
      </c>
      <c r="Y207" s="223" t="s">
        <v>191</v>
      </c>
      <c r="Z207" s="212"/>
      <c r="AA207" s="212"/>
      <c r="AB207" s="212"/>
      <c r="AC207" s="212"/>
      <c r="AD207" s="212"/>
      <c r="AE207" s="212"/>
      <c r="AF207" s="212"/>
      <c r="AG207" s="212" t="s">
        <v>211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62" t="s">
        <v>408</v>
      </c>
      <c r="D208" s="249"/>
      <c r="E208" s="250">
        <v>209.56</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215</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62" t="s">
        <v>409</v>
      </c>
      <c r="D209" s="249"/>
      <c r="E209" s="250">
        <v>-43.814999999999998</v>
      </c>
      <c r="F209" s="223"/>
      <c r="G209" s="223"/>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215</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2" t="s">
        <v>410</v>
      </c>
      <c r="D210" s="249"/>
      <c r="E210" s="250">
        <v>-2.02</v>
      </c>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215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62" t="s">
        <v>411</v>
      </c>
      <c r="D211" s="249"/>
      <c r="E211" s="250">
        <v>36.854999999999997</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215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62" t="s">
        <v>412</v>
      </c>
      <c r="D212" s="249"/>
      <c r="E212" s="250">
        <v>54.32</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215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62" t="s">
        <v>413</v>
      </c>
      <c r="D213" s="249"/>
      <c r="E213" s="250">
        <v>-7.53</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215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63"/>
      <c r="D214" s="241"/>
      <c r="E214" s="241"/>
      <c r="F214" s="241"/>
      <c r="G214" s="241"/>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193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33.75" outlineLevel="1" x14ac:dyDescent="0.2">
      <c r="A215" s="233">
        <v>40</v>
      </c>
      <c r="B215" s="234" t="s">
        <v>414</v>
      </c>
      <c r="C215" s="244" t="s">
        <v>415</v>
      </c>
      <c r="D215" s="235" t="s">
        <v>384</v>
      </c>
      <c r="E215" s="236">
        <v>1</v>
      </c>
      <c r="F215" s="237"/>
      <c r="G215" s="238">
        <f>ROUND(E215*F215,2)</f>
        <v>0</v>
      </c>
      <c r="H215" s="237"/>
      <c r="I215" s="238">
        <f>ROUND(E215*H215,2)</f>
        <v>0</v>
      </c>
      <c r="J215" s="237"/>
      <c r="K215" s="238">
        <f>ROUND(E215*J215,2)</f>
        <v>0</v>
      </c>
      <c r="L215" s="238">
        <v>21</v>
      </c>
      <c r="M215" s="238">
        <f>G215*(1+L215/100)</f>
        <v>0</v>
      </c>
      <c r="N215" s="236">
        <v>0.56355</v>
      </c>
      <c r="O215" s="236">
        <f>ROUND(E215*N215,2)</f>
        <v>0.56000000000000005</v>
      </c>
      <c r="P215" s="236">
        <v>0</v>
      </c>
      <c r="Q215" s="236">
        <f>ROUND(E215*P215,2)</f>
        <v>0</v>
      </c>
      <c r="R215" s="238" t="s">
        <v>354</v>
      </c>
      <c r="S215" s="238" t="s">
        <v>188</v>
      </c>
      <c r="T215" s="239" t="s">
        <v>188</v>
      </c>
      <c r="U215" s="223">
        <v>11.307</v>
      </c>
      <c r="V215" s="223">
        <f>ROUND(E215*U215,2)</f>
        <v>11.31</v>
      </c>
      <c r="W215" s="223"/>
      <c r="X215" s="223" t="s">
        <v>210</v>
      </c>
      <c r="Y215" s="223" t="s">
        <v>191</v>
      </c>
      <c r="Z215" s="212"/>
      <c r="AA215" s="212"/>
      <c r="AB215" s="212"/>
      <c r="AC215" s="212"/>
      <c r="AD215" s="212"/>
      <c r="AE215" s="212"/>
      <c r="AF215" s="212"/>
      <c r="AG215" s="212" t="s">
        <v>211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2" t="s">
        <v>76</v>
      </c>
      <c r="D216" s="249"/>
      <c r="E216" s="250">
        <v>1</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215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3"/>
      <c r="D217" s="241"/>
      <c r="E217" s="241"/>
      <c r="F217" s="241"/>
      <c r="G217" s="241"/>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193</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3">
        <v>41</v>
      </c>
      <c r="B218" s="234" t="s">
        <v>416</v>
      </c>
      <c r="C218" s="244" t="s">
        <v>417</v>
      </c>
      <c r="D218" s="235" t="s">
        <v>384</v>
      </c>
      <c r="E218" s="236">
        <v>18</v>
      </c>
      <c r="F218" s="237"/>
      <c r="G218" s="238">
        <f>ROUND(E218*F218,2)</f>
        <v>0</v>
      </c>
      <c r="H218" s="237"/>
      <c r="I218" s="238">
        <f>ROUND(E218*H218,2)</f>
        <v>0</v>
      </c>
      <c r="J218" s="237"/>
      <c r="K218" s="238">
        <f>ROUND(E218*J218,2)</f>
        <v>0</v>
      </c>
      <c r="L218" s="238">
        <v>21</v>
      </c>
      <c r="M218" s="238">
        <f>G218*(1+L218/100)</f>
        <v>0</v>
      </c>
      <c r="N218" s="236">
        <v>3.3599999999999998E-2</v>
      </c>
      <c r="O218" s="236">
        <f>ROUND(E218*N218,2)</f>
        <v>0.6</v>
      </c>
      <c r="P218" s="236">
        <v>0</v>
      </c>
      <c r="Q218" s="236">
        <f>ROUND(E218*P218,2)</f>
        <v>0</v>
      </c>
      <c r="R218" s="238" t="s">
        <v>354</v>
      </c>
      <c r="S218" s="238" t="s">
        <v>188</v>
      </c>
      <c r="T218" s="239" t="s">
        <v>188</v>
      </c>
      <c r="U218" s="223">
        <v>0.16400000000000001</v>
      </c>
      <c r="V218" s="223">
        <f>ROUND(E218*U218,2)</f>
        <v>2.95</v>
      </c>
      <c r="W218" s="223"/>
      <c r="X218" s="223" t="s">
        <v>210</v>
      </c>
      <c r="Y218" s="223" t="s">
        <v>191</v>
      </c>
      <c r="Z218" s="212"/>
      <c r="AA218" s="212"/>
      <c r="AB218" s="212"/>
      <c r="AC218" s="212"/>
      <c r="AD218" s="212"/>
      <c r="AE218" s="212"/>
      <c r="AF218" s="212"/>
      <c r="AG218" s="212" t="s">
        <v>211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62" t="s">
        <v>418</v>
      </c>
      <c r="D219" s="249"/>
      <c r="E219" s="250">
        <v>18</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215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63"/>
      <c r="D220" s="241"/>
      <c r="E220" s="241"/>
      <c r="F220" s="241"/>
      <c r="G220" s="241"/>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193</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3">
        <v>42</v>
      </c>
      <c r="B221" s="234" t="s">
        <v>419</v>
      </c>
      <c r="C221" s="244" t="s">
        <v>420</v>
      </c>
      <c r="D221" s="235" t="s">
        <v>384</v>
      </c>
      <c r="E221" s="236">
        <v>6</v>
      </c>
      <c r="F221" s="237"/>
      <c r="G221" s="238">
        <f>ROUND(E221*F221,2)</f>
        <v>0</v>
      </c>
      <c r="H221" s="237"/>
      <c r="I221" s="238">
        <f>ROUND(E221*H221,2)</f>
        <v>0</v>
      </c>
      <c r="J221" s="237"/>
      <c r="K221" s="238">
        <f>ROUND(E221*J221,2)</f>
        <v>0</v>
      </c>
      <c r="L221" s="238">
        <v>21</v>
      </c>
      <c r="M221" s="238">
        <f>G221*(1+L221/100)</f>
        <v>0</v>
      </c>
      <c r="N221" s="236">
        <v>9.4999999999999998E-3</v>
      </c>
      <c r="O221" s="236">
        <f>ROUND(E221*N221,2)</f>
        <v>0.06</v>
      </c>
      <c r="P221" s="236">
        <v>0</v>
      </c>
      <c r="Q221" s="236">
        <f>ROUND(E221*P221,2)</f>
        <v>0</v>
      </c>
      <c r="R221" s="238"/>
      <c r="S221" s="238" t="s">
        <v>188</v>
      </c>
      <c r="T221" s="239" t="s">
        <v>188</v>
      </c>
      <c r="U221" s="223">
        <v>0.30099999999999999</v>
      </c>
      <c r="V221" s="223">
        <f>ROUND(E221*U221,2)</f>
        <v>1.81</v>
      </c>
      <c r="W221" s="223"/>
      <c r="X221" s="223" t="s">
        <v>210</v>
      </c>
      <c r="Y221" s="223" t="s">
        <v>191</v>
      </c>
      <c r="Z221" s="212"/>
      <c r="AA221" s="212"/>
      <c r="AB221" s="212"/>
      <c r="AC221" s="212"/>
      <c r="AD221" s="212"/>
      <c r="AE221" s="212"/>
      <c r="AF221" s="212"/>
      <c r="AG221" s="212" t="s">
        <v>211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45"/>
      <c r="D222" s="242"/>
      <c r="E222" s="242"/>
      <c r="F222" s="242"/>
      <c r="G222" s="242"/>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193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ht="22.5" outlineLevel="1" x14ac:dyDescent="0.2">
      <c r="A223" s="233">
        <v>43</v>
      </c>
      <c r="B223" s="234" t="s">
        <v>421</v>
      </c>
      <c r="C223" s="244" t="s">
        <v>422</v>
      </c>
      <c r="D223" s="235" t="s">
        <v>384</v>
      </c>
      <c r="E223" s="236">
        <v>9</v>
      </c>
      <c r="F223" s="237"/>
      <c r="G223" s="238">
        <f>ROUND(E223*F223,2)</f>
        <v>0</v>
      </c>
      <c r="H223" s="237"/>
      <c r="I223" s="238">
        <f>ROUND(E223*H223,2)</f>
        <v>0</v>
      </c>
      <c r="J223" s="237"/>
      <c r="K223" s="238">
        <f>ROUND(E223*J223,2)</f>
        <v>0</v>
      </c>
      <c r="L223" s="238">
        <v>21</v>
      </c>
      <c r="M223" s="238">
        <f>G223*(1+L223/100)</f>
        <v>0</v>
      </c>
      <c r="N223" s="236">
        <v>1.5730000000000001E-2</v>
      </c>
      <c r="O223" s="236">
        <f>ROUND(E223*N223,2)</f>
        <v>0.14000000000000001</v>
      </c>
      <c r="P223" s="236">
        <v>0</v>
      </c>
      <c r="Q223" s="236">
        <f>ROUND(E223*P223,2)</f>
        <v>0</v>
      </c>
      <c r="R223" s="238" t="s">
        <v>354</v>
      </c>
      <c r="S223" s="238" t="s">
        <v>188</v>
      </c>
      <c r="T223" s="239" t="s">
        <v>188</v>
      </c>
      <c r="U223" s="223">
        <v>0.23250000000000001</v>
      </c>
      <c r="V223" s="223">
        <f>ROUND(E223*U223,2)</f>
        <v>2.09</v>
      </c>
      <c r="W223" s="223"/>
      <c r="X223" s="223" t="s">
        <v>210</v>
      </c>
      <c r="Y223" s="223" t="s">
        <v>191</v>
      </c>
      <c r="Z223" s="212"/>
      <c r="AA223" s="212"/>
      <c r="AB223" s="212"/>
      <c r="AC223" s="212"/>
      <c r="AD223" s="212"/>
      <c r="AE223" s="212"/>
      <c r="AF223" s="212"/>
      <c r="AG223" s="212" t="s">
        <v>211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62" t="s">
        <v>80</v>
      </c>
      <c r="D224" s="249"/>
      <c r="E224" s="250">
        <v>2</v>
      </c>
      <c r="F224" s="223"/>
      <c r="G224" s="223"/>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215</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2" t="s">
        <v>423</v>
      </c>
      <c r="D225" s="249"/>
      <c r="E225" s="250">
        <v>7</v>
      </c>
      <c r="F225" s="223"/>
      <c r="G225" s="223"/>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215</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63"/>
      <c r="D226" s="241"/>
      <c r="E226" s="241"/>
      <c r="F226" s="241"/>
      <c r="G226" s="241"/>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193</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33">
        <v>44</v>
      </c>
      <c r="B227" s="234" t="s">
        <v>424</v>
      </c>
      <c r="C227" s="244" t="s">
        <v>425</v>
      </c>
      <c r="D227" s="235" t="s">
        <v>384</v>
      </c>
      <c r="E227" s="236">
        <v>1</v>
      </c>
      <c r="F227" s="237"/>
      <c r="G227" s="238">
        <f>ROUND(E227*F227,2)</f>
        <v>0</v>
      </c>
      <c r="H227" s="237"/>
      <c r="I227" s="238">
        <f>ROUND(E227*H227,2)</f>
        <v>0</v>
      </c>
      <c r="J227" s="237"/>
      <c r="K227" s="238">
        <f>ROUND(E227*J227,2)</f>
        <v>0</v>
      </c>
      <c r="L227" s="238">
        <v>21</v>
      </c>
      <c r="M227" s="238">
        <f>G227*(1+L227/100)</f>
        <v>0</v>
      </c>
      <c r="N227" s="236">
        <v>3.2059999999999998E-2</v>
      </c>
      <c r="O227" s="236">
        <f>ROUND(E227*N227,2)</f>
        <v>0.03</v>
      </c>
      <c r="P227" s="236">
        <v>0</v>
      </c>
      <c r="Q227" s="236">
        <f>ROUND(E227*P227,2)</f>
        <v>0</v>
      </c>
      <c r="R227" s="238" t="s">
        <v>354</v>
      </c>
      <c r="S227" s="238" t="s">
        <v>188</v>
      </c>
      <c r="T227" s="239" t="s">
        <v>188</v>
      </c>
      <c r="U227" s="223">
        <v>0.34749999999999998</v>
      </c>
      <c r="V227" s="223">
        <f>ROUND(E227*U227,2)</f>
        <v>0.35</v>
      </c>
      <c r="W227" s="223"/>
      <c r="X227" s="223" t="s">
        <v>210</v>
      </c>
      <c r="Y227" s="223" t="s">
        <v>191</v>
      </c>
      <c r="Z227" s="212"/>
      <c r="AA227" s="212"/>
      <c r="AB227" s="212"/>
      <c r="AC227" s="212"/>
      <c r="AD227" s="212"/>
      <c r="AE227" s="212"/>
      <c r="AF227" s="212"/>
      <c r="AG227" s="212" t="s">
        <v>211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62" t="s">
        <v>426</v>
      </c>
      <c r="D228" s="249"/>
      <c r="E228" s="250">
        <v>1</v>
      </c>
      <c r="F228" s="223"/>
      <c r="G228" s="223"/>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215</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3"/>
      <c r="D229" s="241"/>
      <c r="E229" s="241"/>
      <c r="F229" s="241"/>
      <c r="G229" s="241"/>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193</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3">
        <v>45</v>
      </c>
      <c r="B230" s="234" t="s">
        <v>427</v>
      </c>
      <c r="C230" s="244" t="s">
        <v>428</v>
      </c>
      <c r="D230" s="235" t="s">
        <v>384</v>
      </c>
      <c r="E230" s="236">
        <v>4</v>
      </c>
      <c r="F230" s="237"/>
      <c r="G230" s="238">
        <f>ROUND(E230*F230,2)</f>
        <v>0</v>
      </c>
      <c r="H230" s="237"/>
      <c r="I230" s="238">
        <f>ROUND(E230*H230,2)</f>
        <v>0</v>
      </c>
      <c r="J230" s="237"/>
      <c r="K230" s="238">
        <f>ROUND(E230*J230,2)</f>
        <v>0</v>
      </c>
      <c r="L230" s="238">
        <v>21</v>
      </c>
      <c r="M230" s="238">
        <f>G230*(1+L230/100)</f>
        <v>0</v>
      </c>
      <c r="N230" s="236">
        <v>5.4730000000000001E-2</v>
      </c>
      <c r="O230" s="236">
        <f>ROUND(E230*N230,2)</f>
        <v>0.22</v>
      </c>
      <c r="P230" s="236">
        <v>0</v>
      </c>
      <c r="Q230" s="236">
        <f>ROUND(E230*P230,2)</f>
        <v>0</v>
      </c>
      <c r="R230" s="238" t="s">
        <v>354</v>
      </c>
      <c r="S230" s="238" t="s">
        <v>188</v>
      </c>
      <c r="T230" s="239" t="s">
        <v>188</v>
      </c>
      <c r="U230" s="223">
        <v>0.26</v>
      </c>
      <c r="V230" s="223">
        <f>ROUND(E230*U230,2)</f>
        <v>1.04</v>
      </c>
      <c r="W230" s="223"/>
      <c r="X230" s="223" t="s">
        <v>210</v>
      </c>
      <c r="Y230" s="223" t="s">
        <v>191</v>
      </c>
      <c r="Z230" s="212"/>
      <c r="AA230" s="212"/>
      <c r="AB230" s="212"/>
      <c r="AC230" s="212"/>
      <c r="AD230" s="212"/>
      <c r="AE230" s="212"/>
      <c r="AF230" s="212"/>
      <c r="AG230" s="212" t="s">
        <v>211</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62" t="s">
        <v>429</v>
      </c>
      <c r="D231" s="249"/>
      <c r="E231" s="250">
        <v>4</v>
      </c>
      <c r="F231" s="223"/>
      <c r="G231" s="22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215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63"/>
      <c r="D232" s="241"/>
      <c r="E232" s="241"/>
      <c r="F232" s="241"/>
      <c r="G232" s="241"/>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193</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22.5" outlineLevel="1" x14ac:dyDescent="0.2">
      <c r="A233" s="233">
        <v>46</v>
      </c>
      <c r="B233" s="234" t="s">
        <v>430</v>
      </c>
      <c r="C233" s="244" t="s">
        <v>431</v>
      </c>
      <c r="D233" s="235" t="s">
        <v>384</v>
      </c>
      <c r="E233" s="236">
        <v>13</v>
      </c>
      <c r="F233" s="237"/>
      <c r="G233" s="238">
        <f>ROUND(E233*F233,2)</f>
        <v>0</v>
      </c>
      <c r="H233" s="237"/>
      <c r="I233" s="238">
        <f>ROUND(E233*H233,2)</f>
        <v>0</v>
      </c>
      <c r="J233" s="237"/>
      <c r="K233" s="238">
        <f>ROUND(E233*J233,2)</f>
        <v>0</v>
      </c>
      <c r="L233" s="238">
        <v>21</v>
      </c>
      <c r="M233" s="238">
        <f>G233*(1+L233/100)</f>
        <v>0</v>
      </c>
      <c r="N233" s="236">
        <v>6.3909999999999995E-2</v>
      </c>
      <c r="O233" s="236">
        <f>ROUND(E233*N233,2)</f>
        <v>0.83</v>
      </c>
      <c r="P233" s="236">
        <v>0</v>
      </c>
      <c r="Q233" s="236">
        <f>ROUND(E233*P233,2)</f>
        <v>0</v>
      </c>
      <c r="R233" s="238" t="s">
        <v>354</v>
      </c>
      <c r="S233" s="238" t="s">
        <v>188</v>
      </c>
      <c r="T233" s="239" t="s">
        <v>188</v>
      </c>
      <c r="U233" s="223">
        <v>0.28249999999999997</v>
      </c>
      <c r="V233" s="223">
        <f>ROUND(E233*U233,2)</f>
        <v>3.67</v>
      </c>
      <c r="W233" s="223"/>
      <c r="X233" s="223" t="s">
        <v>210</v>
      </c>
      <c r="Y233" s="223" t="s">
        <v>191</v>
      </c>
      <c r="Z233" s="212"/>
      <c r="AA233" s="212"/>
      <c r="AB233" s="212"/>
      <c r="AC233" s="212"/>
      <c r="AD233" s="212"/>
      <c r="AE233" s="212"/>
      <c r="AF233" s="212"/>
      <c r="AG233" s="212" t="s">
        <v>211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62" t="s">
        <v>432</v>
      </c>
      <c r="D234" s="249"/>
      <c r="E234" s="250">
        <v>4</v>
      </c>
      <c r="F234" s="223"/>
      <c r="G234" s="223"/>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215</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62" t="s">
        <v>433</v>
      </c>
      <c r="D235" s="249"/>
      <c r="E235" s="250">
        <v>9</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215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63"/>
      <c r="D236" s="241"/>
      <c r="E236" s="241"/>
      <c r="F236" s="241"/>
      <c r="G236" s="241"/>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193</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22.5" outlineLevel="1" x14ac:dyDescent="0.2">
      <c r="A237" s="233">
        <v>47</v>
      </c>
      <c r="B237" s="234" t="s">
        <v>434</v>
      </c>
      <c r="C237" s="244" t="s">
        <v>435</v>
      </c>
      <c r="D237" s="235" t="s">
        <v>384</v>
      </c>
      <c r="E237" s="236">
        <v>8</v>
      </c>
      <c r="F237" s="237"/>
      <c r="G237" s="238">
        <f>ROUND(E237*F237,2)</f>
        <v>0</v>
      </c>
      <c r="H237" s="237"/>
      <c r="I237" s="238">
        <f>ROUND(E237*H237,2)</f>
        <v>0</v>
      </c>
      <c r="J237" s="237"/>
      <c r="K237" s="238">
        <f>ROUND(E237*J237,2)</f>
        <v>0</v>
      </c>
      <c r="L237" s="238">
        <v>21</v>
      </c>
      <c r="M237" s="238">
        <f>G237*(1+L237/100)</f>
        <v>0</v>
      </c>
      <c r="N237" s="236">
        <v>0.10784000000000001</v>
      </c>
      <c r="O237" s="236">
        <f>ROUND(E237*N237,2)</f>
        <v>0.86</v>
      </c>
      <c r="P237" s="236">
        <v>0</v>
      </c>
      <c r="Q237" s="236">
        <f>ROUND(E237*P237,2)</f>
        <v>0</v>
      </c>
      <c r="R237" s="238" t="s">
        <v>354</v>
      </c>
      <c r="S237" s="238" t="s">
        <v>188</v>
      </c>
      <c r="T237" s="239" t="s">
        <v>188</v>
      </c>
      <c r="U237" s="223">
        <v>0.30099999999999999</v>
      </c>
      <c r="V237" s="223">
        <f>ROUND(E237*U237,2)</f>
        <v>2.41</v>
      </c>
      <c r="W237" s="223"/>
      <c r="X237" s="223" t="s">
        <v>210</v>
      </c>
      <c r="Y237" s="223" t="s">
        <v>191</v>
      </c>
      <c r="Z237" s="212"/>
      <c r="AA237" s="212"/>
      <c r="AB237" s="212"/>
      <c r="AC237" s="212"/>
      <c r="AD237" s="212"/>
      <c r="AE237" s="212"/>
      <c r="AF237" s="212"/>
      <c r="AG237" s="212" t="s">
        <v>211</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62" t="s">
        <v>436</v>
      </c>
      <c r="D238" s="249"/>
      <c r="E238" s="250">
        <v>8</v>
      </c>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215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63"/>
      <c r="D239" s="241"/>
      <c r="E239" s="241"/>
      <c r="F239" s="241"/>
      <c r="G239" s="241"/>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193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3">
        <v>48</v>
      </c>
      <c r="B240" s="234" t="s">
        <v>437</v>
      </c>
      <c r="C240" s="244" t="s">
        <v>438</v>
      </c>
      <c r="D240" s="235" t="s">
        <v>336</v>
      </c>
      <c r="E240" s="236">
        <v>0.49559999999999998</v>
      </c>
      <c r="F240" s="237"/>
      <c r="G240" s="238">
        <f>ROUND(E240*F240,2)</f>
        <v>0</v>
      </c>
      <c r="H240" s="237"/>
      <c r="I240" s="238">
        <f>ROUND(E240*H240,2)</f>
        <v>0</v>
      </c>
      <c r="J240" s="237"/>
      <c r="K240" s="238">
        <f>ROUND(E240*J240,2)</f>
        <v>0</v>
      </c>
      <c r="L240" s="238">
        <v>21</v>
      </c>
      <c r="M240" s="238">
        <f>G240*(1+L240/100)</f>
        <v>0</v>
      </c>
      <c r="N240" s="236">
        <v>1.0107299999999999</v>
      </c>
      <c r="O240" s="236">
        <f>ROUND(E240*N240,2)</f>
        <v>0.5</v>
      </c>
      <c r="P240" s="236">
        <v>0</v>
      </c>
      <c r="Q240" s="236">
        <f>ROUND(E240*P240,2)</f>
        <v>0</v>
      </c>
      <c r="R240" s="238" t="s">
        <v>385</v>
      </c>
      <c r="S240" s="238" t="s">
        <v>338</v>
      </c>
      <c r="T240" s="239" t="s">
        <v>338</v>
      </c>
      <c r="U240" s="223">
        <v>57.738999999999997</v>
      </c>
      <c r="V240" s="223">
        <f>ROUND(E240*U240,2)</f>
        <v>28.62</v>
      </c>
      <c r="W240" s="223"/>
      <c r="X240" s="223" t="s">
        <v>210</v>
      </c>
      <c r="Y240" s="223" t="s">
        <v>191</v>
      </c>
      <c r="Z240" s="212"/>
      <c r="AA240" s="212"/>
      <c r="AB240" s="212"/>
      <c r="AC240" s="212"/>
      <c r="AD240" s="212"/>
      <c r="AE240" s="212"/>
      <c r="AF240" s="212"/>
      <c r="AG240" s="212" t="s">
        <v>211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62" t="s">
        <v>439</v>
      </c>
      <c r="D241" s="249"/>
      <c r="E241" s="250"/>
      <c r="F241" s="223"/>
      <c r="G241" s="223"/>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215</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62" t="s">
        <v>440</v>
      </c>
      <c r="D242" s="249"/>
      <c r="E242" s="250">
        <v>1.532E-2</v>
      </c>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215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62" t="s">
        <v>441</v>
      </c>
      <c r="D243" s="249"/>
      <c r="E243" s="250">
        <v>0.48027999999999998</v>
      </c>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215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63"/>
      <c r="D244" s="241"/>
      <c r="E244" s="241"/>
      <c r="F244" s="241"/>
      <c r="G244" s="241"/>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193</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33">
        <v>49</v>
      </c>
      <c r="B245" s="234" t="s">
        <v>442</v>
      </c>
      <c r="C245" s="244" t="s">
        <v>443</v>
      </c>
      <c r="D245" s="235" t="s">
        <v>336</v>
      </c>
      <c r="E245" s="236">
        <v>0.91510000000000002</v>
      </c>
      <c r="F245" s="237"/>
      <c r="G245" s="238">
        <f>ROUND(E245*F245,2)</f>
        <v>0</v>
      </c>
      <c r="H245" s="237"/>
      <c r="I245" s="238">
        <f>ROUND(E245*H245,2)</f>
        <v>0</v>
      </c>
      <c r="J245" s="237"/>
      <c r="K245" s="238">
        <f>ROUND(E245*J245,2)</f>
        <v>0</v>
      </c>
      <c r="L245" s="238">
        <v>21</v>
      </c>
      <c r="M245" s="238">
        <f>G245*(1+L245/100)</f>
        <v>0</v>
      </c>
      <c r="N245" s="236">
        <v>1.7090000000000001E-2</v>
      </c>
      <c r="O245" s="236">
        <f>ROUND(E245*N245,2)</f>
        <v>0.02</v>
      </c>
      <c r="P245" s="236">
        <v>0</v>
      </c>
      <c r="Q245" s="236">
        <f>ROUND(E245*P245,2)</f>
        <v>0</v>
      </c>
      <c r="R245" s="238" t="s">
        <v>354</v>
      </c>
      <c r="S245" s="238" t="s">
        <v>188</v>
      </c>
      <c r="T245" s="239" t="s">
        <v>188</v>
      </c>
      <c r="U245" s="223">
        <v>16.582999999999998</v>
      </c>
      <c r="V245" s="223">
        <f>ROUND(E245*U245,2)</f>
        <v>15.18</v>
      </c>
      <c r="W245" s="223"/>
      <c r="X245" s="223" t="s">
        <v>210</v>
      </c>
      <c r="Y245" s="223" t="s">
        <v>191</v>
      </c>
      <c r="Z245" s="212"/>
      <c r="AA245" s="212"/>
      <c r="AB245" s="212"/>
      <c r="AC245" s="212"/>
      <c r="AD245" s="212"/>
      <c r="AE245" s="212"/>
      <c r="AF245" s="212"/>
      <c r="AG245" s="212" t="s">
        <v>211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61" t="s">
        <v>444</v>
      </c>
      <c r="D246" s="257"/>
      <c r="E246" s="257"/>
      <c r="F246" s="257"/>
      <c r="G246" s="257"/>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213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62" t="s">
        <v>445</v>
      </c>
      <c r="D247" s="249"/>
      <c r="E247" s="250">
        <v>0.91510000000000002</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215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63"/>
      <c r="D248" s="241"/>
      <c r="E248" s="241"/>
      <c r="F248" s="241"/>
      <c r="G248" s="241"/>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193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33">
        <v>50</v>
      </c>
      <c r="B249" s="234" t="s">
        <v>446</v>
      </c>
      <c r="C249" s="244" t="s">
        <v>447</v>
      </c>
      <c r="D249" s="235" t="s">
        <v>336</v>
      </c>
      <c r="E249" s="236">
        <v>2.4709999999999999E-2</v>
      </c>
      <c r="F249" s="237"/>
      <c r="G249" s="238">
        <f>ROUND(E249*F249,2)</f>
        <v>0</v>
      </c>
      <c r="H249" s="237"/>
      <c r="I249" s="238">
        <f>ROUND(E249*H249,2)</f>
        <v>0</v>
      </c>
      <c r="J249" s="237"/>
      <c r="K249" s="238">
        <f>ROUND(E249*J249,2)</f>
        <v>0</v>
      </c>
      <c r="L249" s="238">
        <v>21</v>
      </c>
      <c r="M249" s="238">
        <f>G249*(1+L249/100)</f>
        <v>0</v>
      </c>
      <c r="N249" s="236">
        <v>1.0970899999999999</v>
      </c>
      <c r="O249" s="236">
        <f>ROUND(E249*N249,2)</f>
        <v>0.03</v>
      </c>
      <c r="P249" s="236">
        <v>0</v>
      </c>
      <c r="Q249" s="236">
        <f>ROUND(E249*P249,2)</f>
        <v>0</v>
      </c>
      <c r="R249" s="238" t="s">
        <v>354</v>
      </c>
      <c r="S249" s="238" t="s">
        <v>188</v>
      </c>
      <c r="T249" s="239" t="s">
        <v>188</v>
      </c>
      <c r="U249" s="223">
        <v>16.582999999999998</v>
      </c>
      <c r="V249" s="223">
        <f>ROUND(E249*U249,2)</f>
        <v>0.41</v>
      </c>
      <c r="W249" s="223"/>
      <c r="X249" s="223" t="s">
        <v>210</v>
      </c>
      <c r="Y249" s="223" t="s">
        <v>191</v>
      </c>
      <c r="Z249" s="212"/>
      <c r="AA249" s="212"/>
      <c r="AB249" s="212"/>
      <c r="AC249" s="212"/>
      <c r="AD249" s="212"/>
      <c r="AE249" s="212"/>
      <c r="AF249" s="212"/>
      <c r="AG249" s="212" t="s">
        <v>211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1" t="s">
        <v>444</v>
      </c>
      <c r="D250" s="257"/>
      <c r="E250" s="257"/>
      <c r="F250" s="257"/>
      <c r="G250" s="257"/>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213</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2" t="s">
        <v>448</v>
      </c>
      <c r="D251" s="249"/>
      <c r="E251" s="250">
        <v>2.4709999999999999E-2</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215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63"/>
      <c r="D252" s="241"/>
      <c r="E252" s="241"/>
      <c r="F252" s="241"/>
      <c r="G252" s="241"/>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193</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33">
        <v>51</v>
      </c>
      <c r="B253" s="234" t="s">
        <v>449</v>
      </c>
      <c r="C253" s="244" t="s">
        <v>450</v>
      </c>
      <c r="D253" s="235" t="s">
        <v>336</v>
      </c>
      <c r="E253" s="236">
        <v>0.47537000000000001</v>
      </c>
      <c r="F253" s="237"/>
      <c r="G253" s="238">
        <f>ROUND(E253*F253,2)</f>
        <v>0</v>
      </c>
      <c r="H253" s="237"/>
      <c r="I253" s="238">
        <f>ROUND(E253*H253,2)</f>
        <v>0</v>
      </c>
      <c r="J253" s="237"/>
      <c r="K253" s="238">
        <f>ROUND(E253*J253,2)</f>
        <v>0</v>
      </c>
      <c r="L253" s="238">
        <v>21</v>
      </c>
      <c r="M253" s="238">
        <f>G253*(1+L253/100)</f>
        <v>0</v>
      </c>
      <c r="N253" s="236">
        <v>1.0970899999999999</v>
      </c>
      <c r="O253" s="236">
        <f>ROUND(E253*N253,2)</f>
        <v>0.52</v>
      </c>
      <c r="P253" s="236">
        <v>0</v>
      </c>
      <c r="Q253" s="236">
        <f>ROUND(E253*P253,2)</f>
        <v>0</v>
      </c>
      <c r="R253" s="238" t="s">
        <v>354</v>
      </c>
      <c r="S253" s="238" t="s">
        <v>188</v>
      </c>
      <c r="T253" s="239" t="s">
        <v>188</v>
      </c>
      <c r="U253" s="223">
        <v>16.582999999999998</v>
      </c>
      <c r="V253" s="223">
        <f>ROUND(E253*U253,2)</f>
        <v>7.88</v>
      </c>
      <c r="W253" s="223"/>
      <c r="X253" s="223" t="s">
        <v>210</v>
      </c>
      <c r="Y253" s="223" t="s">
        <v>191</v>
      </c>
      <c r="Z253" s="212"/>
      <c r="AA253" s="212"/>
      <c r="AB253" s="212"/>
      <c r="AC253" s="212"/>
      <c r="AD253" s="212"/>
      <c r="AE253" s="212"/>
      <c r="AF253" s="212"/>
      <c r="AG253" s="212" t="s">
        <v>211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61" t="s">
        <v>444</v>
      </c>
      <c r="D254" s="257"/>
      <c r="E254" s="257"/>
      <c r="F254" s="257"/>
      <c r="G254" s="257"/>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213</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62" t="s">
        <v>451</v>
      </c>
      <c r="D255" s="249"/>
      <c r="E255" s="250">
        <v>0.47537000000000001</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215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63"/>
      <c r="D256" s="241"/>
      <c r="E256" s="241"/>
      <c r="F256" s="241"/>
      <c r="G256" s="241"/>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193</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1" x14ac:dyDescent="0.2">
      <c r="A257" s="233">
        <v>52</v>
      </c>
      <c r="B257" s="234" t="s">
        <v>452</v>
      </c>
      <c r="C257" s="244" t="s">
        <v>453</v>
      </c>
      <c r="D257" s="235" t="s">
        <v>454</v>
      </c>
      <c r="E257" s="236">
        <v>28.245000000000001</v>
      </c>
      <c r="F257" s="237"/>
      <c r="G257" s="238">
        <f>ROUND(E257*F257,2)</f>
        <v>0</v>
      </c>
      <c r="H257" s="237"/>
      <c r="I257" s="238">
        <f>ROUND(E257*H257,2)</f>
        <v>0</v>
      </c>
      <c r="J257" s="237"/>
      <c r="K257" s="238">
        <f>ROUND(E257*J257,2)</f>
        <v>0</v>
      </c>
      <c r="L257" s="238">
        <v>21</v>
      </c>
      <c r="M257" s="238">
        <f>G257*(1+L257/100)</f>
        <v>0</v>
      </c>
      <c r="N257" s="236">
        <v>5.3670000000000002E-2</v>
      </c>
      <c r="O257" s="236">
        <f>ROUND(E257*N257,2)</f>
        <v>1.52</v>
      </c>
      <c r="P257" s="236">
        <v>0</v>
      </c>
      <c r="Q257" s="236">
        <f>ROUND(E257*P257,2)</f>
        <v>0</v>
      </c>
      <c r="R257" s="238" t="s">
        <v>354</v>
      </c>
      <c r="S257" s="238" t="s">
        <v>188</v>
      </c>
      <c r="T257" s="239" t="s">
        <v>188</v>
      </c>
      <c r="U257" s="223">
        <v>0.23899999999999999</v>
      </c>
      <c r="V257" s="223">
        <f>ROUND(E257*U257,2)</f>
        <v>6.75</v>
      </c>
      <c r="W257" s="223"/>
      <c r="X257" s="223" t="s">
        <v>210</v>
      </c>
      <c r="Y257" s="223" t="s">
        <v>191</v>
      </c>
      <c r="Z257" s="212"/>
      <c r="AA257" s="212"/>
      <c r="AB257" s="212"/>
      <c r="AC257" s="212"/>
      <c r="AD257" s="212"/>
      <c r="AE257" s="212"/>
      <c r="AF257" s="212"/>
      <c r="AG257" s="212" t="s">
        <v>224</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62" t="s">
        <v>455</v>
      </c>
      <c r="D258" s="249"/>
      <c r="E258" s="250">
        <v>28.245000000000001</v>
      </c>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215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63"/>
      <c r="D259" s="241"/>
      <c r="E259" s="241"/>
      <c r="F259" s="241"/>
      <c r="G259" s="241"/>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193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3">
        <v>53</v>
      </c>
      <c r="B260" s="234" t="s">
        <v>456</v>
      </c>
      <c r="C260" s="244" t="s">
        <v>457</v>
      </c>
      <c r="D260" s="235" t="s">
        <v>336</v>
      </c>
      <c r="E260" s="236">
        <v>0.31375999999999998</v>
      </c>
      <c r="F260" s="237"/>
      <c r="G260" s="238">
        <f>ROUND(E260*F260,2)</f>
        <v>0</v>
      </c>
      <c r="H260" s="237"/>
      <c r="I260" s="238">
        <f>ROUND(E260*H260,2)</f>
        <v>0</v>
      </c>
      <c r="J260" s="237"/>
      <c r="K260" s="238">
        <f>ROUND(E260*J260,2)</f>
        <v>0</v>
      </c>
      <c r="L260" s="238">
        <v>21</v>
      </c>
      <c r="M260" s="238">
        <f>G260*(1+L260/100)</f>
        <v>0</v>
      </c>
      <c r="N260" s="236">
        <v>1.0610299999999999</v>
      </c>
      <c r="O260" s="236">
        <f>ROUND(E260*N260,2)</f>
        <v>0.33</v>
      </c>
      <c r="P260" s="236">
        <v>0</v>
      </c>
      <c r="Q260" s="236">
        <f>ROUND(E260*P260,2)</f>
        <v>0</v>
      </c>
      <c r="R260" s="238" t="s">
        <v>458</v>
      </c>
      <c r="S260" s="238" t="s">
        <v>188</v>
      </c>
      <c r="T260" s="239" t="s">
        <v>188</v>
      </c>
      <c r="U260" s="223">
        <v>21.445</v>
      </c>
      <c r="V260" s="223">
        <f>ROUND(E260*U260,2)</f>
        <v>6.73</v>
      </c>
      <c r="W260" s="223"/>
      <c r="X260" s="223" t="s">
        <v>210</v>
      </c>
      <c r="Y260" s="223" t="s">
        <v>191</v>
      </c>
      <c r="Z260" s="212"/>
      <c r="AA260" s="212"/>
      <c r="AB260" s="212"/>
      <c r="AC260" s="212"/>
      <c r="AD260" s="212"/>
      <c r="AE260" s="212"/>
      <c r="AF260" s="212"/>
      <c r="AG260" s="212" t="s">
        <v>224</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62" t="s">
        <v>459</v>
      </c>
      <c r="D261" s="249"/>
      <c r="E261" s="250">
        <v>0.31375999999999998</v>
      </c>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215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63"/>
      <c r="D262" s="241"/>
      <c r="E262" s="241"/>
      <c r="F262" s="241"/>
      <c r="G262" s="241"/>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193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33">
        <v>54</v>
      </c>
      <c r="B263" s="234" t="s">
        <v>460</v>
      </c>
      <c r="C263" s="244" t="s">
        <v>461</v>
      </c>
      <c r="D263" s="235" t="s">
        <v>384</v>
      </c>
      <c r="E263" s="236">
        <v>1</v>
      </c>
      <c r="F263" s="237"/>
      <c r="G263" s="238">
        <f>ROUND(E263*F263,2)</f>
        <v>0</v>
      </c>
      <c r="H263" s="237"/>
      <c r="I263" s="238">
        <f>ROUND(E263*H263,2)</f>
        <v>0</v>
      </c>
      <c r="J263" s="237"/>
      <c r="K263" s="238">
        <f>ROUND(E263*J263,2)</f>
        <v>0</v>
      </c>
      <c r="L263" s="238">
        <v>21</v>
      </c>
      <c r="M263" s="238">
        <f>G263*(1+L263/100)</f>
        <v>0</v>
      </c>
      <c r="N263" s="236">
        <v>8.5000000000000006E-3</v>
      </c>
      <c r="O263" s="236">
        <f>ROUND(E263*N263,2)</f>
        <v>0.01</v>
      </c>
      <c r="P263" s="236">
        <v>0</v>
      </c>
      <c r="Q263" s="236">
        <f>ROUND(E263*P263,2)</f>
        <v>0</v>
      </c>
      <c r="R263" s="238" t="s">
        <v>354</v>
      </c>
      <c r="S263" s="238" t="s">
        <v>462</v>
      </c>
      <c r="T263" s="239" t="s">
        <v>462</v>
      </c>
      <c r="U263" s="223">
        <v>0.71</v>
      </c>
      <c r="V263" s="223">
        <f>ROUND(E263*U263,2)</f>
        <v>0.71</v>
      </c>
      <c r="W263" s="223"/>
      <c r="X263" s="223" t="s">
        <v>210</v>
      </c>
      <c r="Y263" s="223" t="s">
        <v>191</v>
      </c>
      <c r="Z263" s="212"/>
      <c r="AA263" s="212"/>
      <c r="AB263" s="212"/>
      <c r="AC263" s="212"/>
      <c r="AD263" s="212"/>
      <c r="AE263" s="212"/>
      <c r="AF263" s="212"/>
      <c r="AG263" s="212" t="s">
        <v>211</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45"/>
      <c r="D264" s="242"/>
      <c r="E264" s="242"/>
      <c r="F264" s="242"/>
      <c r="G264" s="242"/>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193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2.5" outlineLevel="1" x14ac:dyDescent="0.2">
      <c r="A265" s="233">
        <v>55</v>
      </c>
      <c r="B265" s="234" t="s">
        <v>463</v>
      </c>
      <c r="C265" s="244" t="s">
        <v>464</v>
      </c>
      <c r="D265" s="235" t="s">
        <v>384</v>
      </c>
      <c r="E265" s="236">
        <v>2</v>
      </c>
      <c r="F265" s="237"/>
      <c r="G265" s="238">
        <f>ROUND(E265*F265,2)</f>
        <v>0</v>
      </c>
      <c r="H265" s="237"/>
      <c r="I265" s="238">
        <f>ROUND(E265*H265,2)</f>
        <v>0</v>
      </c>
      <c r="J265" s="237"/>
      <c r="K265" s="238">
        <f>ROUND(E265*J265,2)</f>
        <v>0</v>
      </c>
      <c r="L265" s="238">
        <v>21</v>
      </c>
      <c r="M265" s="238">
        <f>G265*(1+L265/100)</f>
        <v>0</v>
      </c>
      <c r="N265" s="236">
        <v>1.2E-2</v>
      </c>
      <c r="O265" s="236">
        <f>ROUND(E265*N265,2)</f>
        <v>0.02</v>
      </c>
      <c r="P265" s="236">
        <v>0</v>
      </c>
      <c r="Q265" s="236">
        <f>ROUND(E265*P265,2)</f>
        <v>0</v>
      </c>
      <c r="R265" s="238" t="s">
        <v>354</v>
      </c>
      <c r="S265" s="238" t="s">
        <v>462</v>
      </c>
      <c r="T265" s="239" t="s">
        <v>462</v>
      </c>
      <c r="U265" s="223">
        <v>0.71</v>
      </c>
      <c r="V265" s="223">
        <f>ROUND(E265*U265,2)</f>
        <v>1.42</v>
      </c>
      <c r="W265" s="223"/>
      <c r="X265" s="223" t="s">
        <v>210</v>
      </c>
      <c r="Y265" s="223" t="s">
        <v>191</v>
      </c>
      <c r="Z265" s="212"/>
      <c r="AA265" s="212"/>
      <c r="AB265" s="212"/>
      <c r="AC265" s="212"/>
      <c r="AD265" s="212"/>
      <c r="AE265" s="212"/>
      <c r="AF265" s="212"/>
      <c r="AG265" s="212" t="s">
        <v>211</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45"/>
      <c r="D266" s="242"/>
      <c r="E266" s="242"/>
      <c r="F266" s="242"/>
      <c r="G266" s="242"/>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193</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1" x14ac:dyDescent="0.2">
      <c r="A267" s="233">
        <v>56</v>
      </c>
      <c r="B267" s="234" t="s">
        <v>465</v>
      </c>
      <c r="C267" s="244" t="s">
        <v>466</v>
      </c>
      <c r="D267" s="235" t="s">
        <v>384</v>
      </c>
      <c r="E267" s="236">
        <v>1</v>
      </c>
      <c r="F267" s="237"/>
      <c r="G267" s="238">
        <f>ROUND(E267*F267,2)</f>
        <v>0</v>
      </c>
      <c r="H267" s="237"/>
      <c r="I267" s="238">
        <f>ROUND(E267*H267,2)</f>
        <v>0</v>
      </c>
      <c r="J267" s="237"/>
      <c r="K267" s="238">
        <f>ROUND(E267*J267,2)</f>
        <v>0</v>
      </c>
      <c r="L267" s="238">
        <v>21</v>
      </c>
      <c r="M267" s="238">
        <f>G267*(1+L267/100)</f>
        <v>0</v>
      </c>
      <c r="N267" s="236">
        <v>1.2E-2</v>
      </c>
      <c r="O267" s="236">
        <f>ROUND(E267*N267,2)</f>
        <v>0.01</v>
      </c>
      <c r="P267" s="236">
        <v>0</v>
      </c>
      <c r="Q267" s="236">
        <f>ROUND(E267*P267,2)</f>
        <v>0</v>
      </c>
      <c r="R267" s="238" t="s">
        <v>354</v>
      </c>
      <c r="S267" s="238" t="s">
        <v>462</v>
      </c>
      <c r="T267" s="239" t="s">
        <v>462</v>
      </c>
      <c r="U267" s="223">
        <v>0.71</v>
      </c>
      <c r="V267" s="223">
        <f>ROUND(E267*U267,2)</f>
        <v>0.71</v>
      </c>
      <c r="W267" s="223"/>
      <c r="X267" s="223" t="s">
        <v>210</v>
      </c>
      <c r="Y267" s="223" t="s">
        <v>191</v>
      </c>
      <c r="Z267" s="212"/>
      <c r="AA267" s="212"/>
      <c r="AB267" s="212"/>
      <c r="AC267" s="212"/>
      <c r="AD267" s="212"/>
      <c r="AE267" s="212"/>
      <c r="AF267" s="212"/>
      <c r="AG267" s="212" t="s">
        <v>211</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5"/>
      <c r="D268" s="242"/>
      <c r="E268" s="242"/>
      <c r="F268" s="242"/>
      <c r="G268" s="242"/>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193</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1" x14ac:dyDescent="0.2">
      <c r="A269" s="233">
        <v>57</v>
      </c>
      <c r="B269" s="234" t="s">
        <v>467</v>
      </c>
      <c r="C269" s="244" t="s">
        <v>468</v>
      </c>
      <c r="D269" s="235" t="s">
        <v>263</v>
      </c>
      <c r="E269" s="236">
        <v>112.84</v>
      </c>
      <c r="F269" s="237"/>
      <c r="G269" s="238">
        <f>ROUND(E269*F269,2)</f>
        <v>0</v>
      </c>
      <c r="H269" s="237"/>
      <c r="I269" s="238">
        <f>ROUND(E269*H269,2)</f>
        <v>0</v>
      </c>
      <c r="J269" s="237"/>
      <c r="K269" s="238">
        <f>ROUND(E269*J269,2)</f>
        <v>0</v>
      </c>
      <c r="L269" s="238">
        <v>21</v>
      </c>
      <c r="M269" s="238">
        <f>G269*(1+L269/100)</f>
        <v>0</v>
      </c>
      <c r="N269" s="236">
        <v>9.0060000000000001E-2</v>
      </c>
      <c r="O269" s="236">
        <f>ROUND(E269*N269,2)</f>
        <v>10.16</v>
      </c>
      <c r="P269" s="236">
        <v>0</v>
      </c>
      <c r="Q269" s="236">
        <f>ROUND(E269*P269,2)</f>
        <v>0</v>
      </c>
      <c r="R269" s="238" t="s">
        <v>354</v>
      </c>
      <c r="S269" s="238" t="s">
        <v>188</v>
      </c>
      <c r="T269" s="239" t="s">
        <v>188</v>
      </c>
      <c r="U269" s="223">
        <v>0.52090000000000003</v>
      </c>
      <c r="V269" s="223">
        <f>ROUND(E269*U269,2)</f>
        <v>58.78</v>
      </c>
      <c r="W269" s="223"/>
      <c r="X269" s="223" t="s">
        <v>210</v>
      </c>
      <c r="Y269" s="223" t="s">
        <v>191</v>
      </c>
      <c r="Z269" s="212"/>
      <c r="AA269" s="212"/>
      <c r="AB269" s="212"/>
      <c r="AC269" s="212"/>
      <c r="AD269" s="212"/>
      <c r="AE269" s="212"/>
      <c r="AF269" s="212"/>
      <c r="AG269" s="212" t="s">
        <v>211</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ht="22.5" outlineLevel="2" x14ac:dyDescent="0.2">
      <c r="A270" s="219"/>
      <c r="B270" s="220"/>
      <c r="C270" s="261" t="s">
        <v>469</v>
      </c>
      <c r="D270" s="257"/>
      <c r="E270" s="257"/>
      <c r="F270" s="257"/>
      <c r="G270" s="257"/>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213</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56" t="str">
        <f>C270</f>
        <v>jednoduché nebo příčky zděné do svislé dřevěné, cihelné, betonové nebo ocelové konstrukce na jakoukoliv maltu vápenocementovou (MVC) nebo cementovou (MC),</v>
      </c>
      <c r="BB270" s="212"/>
      <c r="BC270" s="212"/>
      <c r="BD270" s="212"/>
      <c r="BE270" s="212"/>
      <c r="BF270" s="212"/>
      <c r="BG270" s="212"/>
      <c r="BH270" s="212"/>
    </row>
    <row r="271" spans="1:60" outlineLevel="2" x14ac:dyDescent="0.2">
      <c r="A271" s="219"/>
      <c r="B271" s="220"/>
      <c r="C271" s="262" t="s">
        <v>470</v>
      </c>
      <c r="D271" s="249"/>
      <c r="E271" s="250">
        <v>9.4</v>
      </c>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215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2" t="s">
        <v>471</v>
      </c>
      <c r="D272" s="249"/>
      <c r="E272" s="250">
        <v>7.35</v>
      </c>
      <c r="F272" s="223"/>
      <c r="G272" s="223"/>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215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62" t="s">
        <v>472</v>
      </c>
      <c r="D273" s="249"/>
      <c r="E273" s="250">
        <v>-4.5999999999999996</v>
      </c>
      <c r="F273" s="223"/>
      <c r="G273" s="223"/>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215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62" t="s">
        <v>473</v>
      </c>
      <c r="D274" s="249"/>
      <c r="E274" s="250">
        <v>94.332999999999998</v>
      </c>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215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62" t="s">
        <v>474</v>
      </c>
      <c r="D275" s="249"/>
      <c r="E275" s="250">
        <v>-5.88</v>
      </c>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215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62" t="s">
        <v>475</v>
      </c>
      <c r="D276" s="249"/>
      <c r="E276" s="250">
        <v>-12.234</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215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2" t="s">
        <v>476</v>
      </c>
      <c r="D277" s="249"/>
      <c r="E277" s="250">
        <v>24.471</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215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63"/>
      <c r="D278" s="241"/>
      <c r="E278" s="241"/>
      <c r="F278" s="241"/>
      <c r="G278" s="241"/>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193</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3">
        <v>58</v>
      </c>
      <c r="B279" s="234" t="s">
        <v>477</v>
      </c>
      <c r="C279" s="244" t="s">
        <v>478</v>
      </c>
      <c r="D279" s="235" t="s">
        <v>263</v>
      </c>
      <c r="E279" s="236">
        <v>3.36</v>
      </c>
      <c r="F279" s="237"/>
      <c r="G279" s="238">
        <f>ROUND(E279*F279,2)</f>
        <v>0</v>
      </c>
      <c r="H279" s="237"/>
      <c r="I279" s="238">
        <f>ROUND(E279*H279,2)</f>
        <v>0</v>
      </c>
      <c r="J279" s="237"/>
      <c r="K279" s="238">
        <f>ROUND(E279*J279,2)</f>
        <v>0</v>
      </c>
      <c r="L279" s="238">
        <v>21</v>
      </c>
      <c r="M279" s="238">
        <f>G279*(1+L279/100)</f>
        <v>0</v>
      </c>
      <c r="N279" s="236">
        <v>0.16975999999999999</v>
      </c>
      <c r="O279" s="236">
        <f>ROUND(E279*N279,2)</f>
        <v>0.56999999999999995</v>
      </c>
      <c r="P279" s="236">
        <v>0</v>
      </c>
      <c r="Q279" s="236">
        <f>ROUND(E279*P279,2)</f>
        <v>0</v>
      </c>
      <c r="R279" s="238" t="s">
        <v>354</v>
      </c>
      <c r="S279" s="238" t="s">
        <v>188</v>
      </c>
      <c r="T279" s="239" t="s">
        <v>188</v>
      </c>
      <c r="U279" s="223">
        <v>1.1299999999999999</v>
      </c>
      <c r="V279" s="223">
        <f>ROUND(E279*U279,2)</f>
        <v>3.8</v>
      </c>
      <c r="W279" s="223"/>
      <c r="X279" s="223" t="s">
        <v>210</v>
      </c>
      <c r="Y279" s="223" t="s">
        <v>191</v>
      </c>
      <c r="Z279" s="212"/>
      <c r="AA279" s="212"/>
      <c r="AB279" s="212"/>
      <c r="AC279" s="212"/>
      <c r="AD279" s="212"/>
      <c r="AE279" s="212"/>
      <c r="AF279" s="212"/>
      <c r="AG279" s="212" t="s">
        <v>211</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61" t="s">
        <v>479</v>
      </c>
      <c r="D280" s="257"/>
      <c r="E280" s="257"/>
      <c r="F280" s="257"/>
      <c r="G280" s="257"/>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213</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62" t="s">
        <v>480</v>
      </c>
      <c r="D281" s="249"/>
      <c r="E281" s="250">
        <v>3.36</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215</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63"/>
      <c r="D282" s="241"/>
      <c r="E282" s="241"/>
      <c r="F282" s="241"/>
      <c r="G282" s="241"/>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193</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33">
        <v>59</v>
      </c>
      <c r="B283" s="234" t="s">
        <v>481</v>
      </c>
      <c r="C283" s="244" t="s">
        <v>482</v>
      </c>
      <c r="D283" s="235" t="s">
        <v>263</v>
      </c>
      <c r="E283" s="236">
        <v>66.766999999999996</v>
      </c>
      <c r="F283" s="237"/>
      <c r="G283" s="238">
        <f>ROUND(E283*F283,2)</f>
        <v>0</v>
      </c>
      <c r="H283" s="237"/>
      <c r="I283" s="238">
        <f>ROUND(E283*H283,2)</f>
        <v>0</v>
      </c>
      <c r="J283" s="237"/>
      <c r="K283" s="238">
        <f>ROUND(E283*J283,2)</f>
        <v>0</v>
      </c>
      <c r="L283" s="238">
        <v>21</v>
      </c>
      <c r="M283" s="238">
        <f>G283*(1+L283/100)</f>
        <v>0</v>
      </c>
      <c r="N283" s="236">
        <v>0.25294</v>
      </c>
      <c r="O283" s="236">
        <f>ROUND(E283*N283,2)</f>
        <v>16.89</v>
      </c>
      <c r="P283" s="236">
        <v>0</v>
      </c>
      <c r="Q283" s="236">
        <f>ROUND(E283*P283,2)</f>
        <v>0</v>
      </c>
      <c r="R283" s="238" t="s">
        <v>354</v>
      </c>
      <c r="S283" s="238" t="s">
        <v>188</v>
      </c>
      <c r="T283" s="239" t="s">
        <v>188</v>
      </c>
      <c r="U283" s="223">
        <v>2.5577999999999999</v>
      </c>
      <c r="V283" s="223">
        <f>ROUND(E283*U283,2)</f>
        <v>170.78</v>
      </c>
      <c r="W283" s="223"/>
      <c r="X283" s="223" t="s">
        <v>210</v>
      </c>
      <c r="Y283" s="223" t="s">
        <v>191</v>
      </c>
      <c r="Z283" s="212"/>
      <c r="AA283" s="212"/>
      <c r="AB283" s="212"/>
      <c r="AC283" s="212"/>
      <c r="AD283" s="212"/>
      <c r="AE283" s="212"/>
      <c r="AF283" s="212"/>
      <c r="AG283" s="212" t="s">
        <v>390</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61" t="s">
        <v>483</v>
      </c>
      <c r="D284" s="257"/>
      <c r="E284" s="257"/>
      <c r="F284" s="257"/>
      <c r="G284" s="257"/>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213</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66" t="s">
        <v>484</v>
      </c>
      <c r="D285" s="258"/>
      <c r="E285" s="258"/>
      <c r="F285" s="258"/>
      <c r="G285" s="258"/>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485</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62" t="s">
        <v>486</v>
      </c>
      <c r="D286" s="249"/>
      <c r="E286" s="250">
        <v>16</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215</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62" t="s">
        <v>487</v>
      </c>
      <c r="D287" s="249"/>
      <c r="E287" s="250">
        <v>55.866999999999997</v>
      </c>
      <c r="F287" s="223"/>
      <c r="G287" s="22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215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62" t="s">
        <v>488</v>
      </c>
      <c r="D288" s="249"/>
      <c r="E288" s="250">
        <v>-5.0999999999999996</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215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63"/>
      <c r="D289" s="241"/>
      <c r="E289" s="241"/>
      <c r="F289" s="241"/>
      <c r="G289" s="241"/>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193</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33.75" outlineLevel="1" x14ac:dyDescent="0.2">
      <c r="A290" s="233">
        <v>60</v>
      </c>
      <c r="B290" s="234" t="s">
        <v>489</v>
      </c>
      <c r="C290" s="244" t="s">
        <v>490</v>
      </c>
      <c r="D290" s="235" t="s">
        <v>263</v>
      </c>
      <c r="E290" s="236">
        <v>6</v>
      </c>
      <c r="F290" s="237"/>
      <c r="G290" s="238">
        <f>ROUND(E290*F290,2)</f>
        <v>0</v>
      </c>
      <c r="H290" s="237"/>
      <c r="I290" s="238">
        <f>ROUND(E290*H290,2)</f>
        <v>0</v>
      </c>
      <c r="J290" s="237"/>
      <c r="K290" s="238">
        <f>ROUND(E290*J290,2)</f>
        <v>0</v>
      </c>
      <c r="L290" s="238">
        <v>21</v>
      </c>
      <c r="M290" s="238">
        <f>G290*(1+L290/100)</f>
        <v>0</v>
      </c>
      <c r="N290" s="236">
        <v>1.3990000000000001E-2</v>
      </c>
      <c r="O290" s="236">
        <f>ROUND(E290*N290,2)</f>
        <v>0.08</v>
      </c>
      <c r="P290" s="236">
        <v>0</v>
      </c>
      <c r="Q290" s="236">
        <f>ROUND(E290*P290,2)</f>
        <v>0</v>
      </c>
      <c r="R290" s="238" t="s">
        <v>354</v>
      </c>
      <c r="S290" s="238" t="s">
        <v>188</v>
      </c>
      <c r="T290" s="239" t="s">
        <v>188</v>
      </c>
      <c r="U290" s="223">
        <v>0.8</v>
      </c>
      <c r="V290" s="223">
        <f>ROUND(E290*U290,2)</f>
        <v>4.8</v>
      </c>
      <c r="W290" s="223"/>
      <c r="X290" s="223" t="s">
        <v>210</v>
      </c>
      <c r="Y290" s="223" t="s">
        <v>191</v>
      </c>
      <c r="Z290" s="212"/>
      <c r="AA290" s="212"/>
      <c r="AB290" s="212"/>
      <c r="AC290" s="212"/>
      <c r="AD290" s="212"/>
      <c r="AE290" s="212"/>
      <c r="AF290" s="212"/>
      <c r="AG290" s="212" t="s">
        <v>211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62" t="s">
        <v>491</v>
      </c>
      <c r="D291" s="249"/>
      <c r="E291" s="250">
        <v>6</v>
      </c>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215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63"/>
      <c r="D292" s="241"/>
      <c r="E292" s="241"/>
      <c r="F292" s="241"/>
      <c r="G292" s="241"/>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193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33.75" outlineLevel="1" x14ac:dyDescent="0.2">
      <c r="A293" s="233">
        <v>61</v>
      </c>
      <c r="B293" s="234" t="s">
        <v>492</v>
      </c>
      <c r="C293" s="244" t="s">
        <v>493</v>
      </c>
      <c r="D293" s="235" t="s">
        <v>263</v>
      </c>
      <c r="E293" s="236">
        <v>1.7549999999999999</v>
      </c>
      <c r="F293" s="237"/>
      <c r="G293" s="238">
        <f>ROUND(E293*F293,2)</f>
        <v>0</v>
      </c>
      <c r="H293" s="237"/>
      <c r="I293" s="238">
        <f>ROUND(E293*H293,2)</f>
        <v>0</v>
      </c>
      <c r="J293" s="237"/>
      <c r="K293" s="238">
        <f>ROUND(E293*J293,2)</f>
        <v>0</v>
      </c>
      <c r="L293" s="238">
        <v>21</v>
      </c>
      <c r="M293" s="238">
        <f>G293*(1+L293/100)</f>
        <v>0</v>
      </c>
      <c r="N293" s="236">
        <v>1.1990000000000001E-2</v>
      </c>
      <c r="O293" s="236">
        <f>ROUND(E293*N293,2)</f>
        <v>0.02</v>
      </c>
      <c r="P293" s="236">
        <v>0</v>
      </c>
      <c r="Q293" s="236">
        <f>ROUND(E293*P293,2)</f>
        <v>0</v>
      </c>
      <c r="R293" s="238" t="s">
        <v>354</v>
      </c>
      <c r="S293" s="238" t="s">
        <v>188</v>
      </c>
      <c r="T293" s="239" t="s">
        <v>188</v>
      </c>
      <c r="U293" s="223">
        <v>0.76900000000000002</v>
      </c>
      <c r="V293" s="223">
        <f>ROUND(E293*U293,2)</f>
        <v>1.35</v>
      </c>
      <c r="W293" s="223"/>
      <c r="X293" s="223" t="s">
        <v>210</v>
      </c>
      <c r="Y293" s="223" t="s">
        <v>191</v>
      </c>
      <c r="Z293" s="212"/>
      <c r="AA293" s="212"/>
      <c r="AB293" s="212"/>
      <c r="AC293" s="212"/>
      <c r="AD293" s="212"/>
      <c r="AE293" s="212"/>
      <c r="AF293" s="212"/>
      <c r="AG293" s="212" t="s">
        <v>211</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62" t="s">
        <v>494</v>
      </c>
      <c r="D294" s="249"/>
      <c r="E294" s="250">
        <v>1.7549999999999999</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215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63"/>
      <c r="D295" s="241"/>
      <c r="E295" s="241"/>
      <c r="F295" s="241"/>
      <c r="G295" s="241"/>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193</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ht="22.5" outlineLevel="1" x14ac:dyDescent="0.2">
      <c r="A296" s="233">
        <v>62</v>
      </c>
      <c r="B296" s="234" t="s">
        <v>495</v>
      </c>
      <c r="C296" s="244" t="s">
        <v>496</v>
      </c>
      <c r="D296" s="235" t="s">
        <v>263</v>
      </c>
      <c r="E296" s="236">
        <v>87.14</v>
      </c>
      <c r="F296" s="237"/>
      <c r="G296" s="238">
        <f>ROUND(E296*F296,2)</f>
        <v>0</v>
      </c>
      <c r="H296" s="237"/>
      <c r="I296" s="238">
        <f>ROUND(E296*H296,2)</f>
        <v>0</v>
      </c>
      <c r="J296" s="237"/>
      <c r="K296" s="238">
        <f>ROUND(E296*J296,2)</f>
        <v>0</v>
      </c>
      <c r="L296" s="238">
        <v>21</v>
      </c>
      <c r="M296" s="238">
        <f>G296*(1+L296/100)</f>
        <v>0</v>
      </c>
      <c r="N296" s="236">
        <v>0.28317999999999999</v>
      </c>
      <c r="O296" s="236">
        <f>ROUND(E296*N296,2)</f>
        <v>24.68</v>
      </c>
      <c r="P296" s="236">
        <v>0</v>
      </c>
      <c r="Q296" s="236">
        <f>ROUND(E296*P296,2)</f>
        <v>0</v>
      </c>
      <c r="R296" s="238" t="s">
        <v>354</v>
      </c>
      <c r="S296" s="238" t="s">
        <v>188</v>
      </c>
      <c r="T296" s="239" t="s">
        <v>188</v>
      </c>
      <c r="U296" s="223">
        <v>1.4</v>
      </c>
      <c r="V296" s="223">
        <f>ROUND(E296*U296,2)</f>
        <v>122</v>
      </c>
      <c r="W296" s="223"/>
      <c r="X296" s="223" t="s">
        <v>210</v>
      </c>
      <c r="Y296" s="223" t="s">
        <v>191</v>
      </c>
      <c r="Z296" s="212"/>
      <c r="AA296" s="212"/>
      <c r="AB296" s="212"/>
      <c r="AC296" s="212"/>
      <c r="AD296" s="212"/>
      <c r="AE296" s="212"/>
      <c r="AF296" s="212"/>
      <c r="AG296" s="212" t="s">
        <v>211</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61" t="s">
        <v>497</v>
      </c>
      <c r="D297" s="257"/>
      <c r="E297" s="257"/>
      <c r="F297" s="257"/>
      <c r="G297" s="257"/>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213</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56" t="str">
        <f>C297</f>
        <v>kladení tvárnic na speciální maltu, spárování současně při zdění, zvýšené nároky na udržení čistoty zdiva</v>
      </c>
      <c r="BB297" s="212"/>
      <c r="BC297" s="212"/>
      <c r="BD297" s="212"/>
      <c r="BE297" s="212"/>
      <c r="BF297" s="212"/>
      <c r="BG297" s="212"/>
      <c r="BH297" s="212"/>
    </row>
    <row r="298" spans="1:60" outlineLevel="2" x14ac:dyDescent="0.2">
      <c r="A298" s="219"/>
      <c r="B298" s="220"/>
      <c r="C298" s="262" t="s">
        <v>498</v>
      </c>
      <c r="D298" s="249"/>
      <c r="E298" s="250">
        <v>78.400000000000006</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215</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62" t="s">
        <v>499</v>
      </c>
      <c r="D299" s="249"/>
      <c r="E299" s="250">
        <v>-7.4</v>
      </c>
      <c r="F299" s="223"/>
      <c r="G299" s="223"/>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215</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62" t="s">
        <v>500</v>
      </c>
      <c r="D300" s="249"/>
      <c r="E300" s="250">
        <v>16.14</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215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63"/>
      <c r="D301" s="241"/>
      <c r="E301" s="241"/>
      <c r="F301" s="241"/>
      <c r="G301" s="241"/>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193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3">
        <v>63</v>
      </c>
      <c r="B302" s="234" t="s">
        <v>501</v>
      </c>
      <c r="C302" s="244" t="s">
        <v>502</v>
      </c>
      <c r="D302" s="235" t="s">
        <v>336</v>
      </c>
      <c r="E302" s="236">
        <v>0.15434</v>
      </c>
      <c r="F302" s="237"/>
      <c r="G302" s="238">
        <f>ROUND(E302*F302,2)</f>
        <v>0</v>
      </c>
      <c r="H302" s="237"/>
      <c r="I302" s="238">
        <f>ROUND(E302*H302,2)</f>
        <v>0</v>
      </c>
      <c r="J302" s="237"/>
      <c r="K302" s="238">
        <f>ROUND(E302*J302,2)</f>
        <v>0</v>
      </c>
      <c r="L302" s="238">
        <v>21</v>
      </c>
      <c r="M302" s="238">
        <f>G302*(1+L302/100)</f>
        <v>0</v>
      </c>
      <c r="N302" s="236">
        <v>1.002</v>
      </c>
      <c r="O302" s="236">
        <f>ROUND(E302*N302,2)</f>
        <v>0.15</v>
      </c>
      <c r="P302" s="236">
        <v>0</v>
      </c>
      <c r="Q302" s="236">
        <f>ROUND(E302*P302,2)</f>
        <v>0</v>
      </c>
      <c r="R302" s="238" t="s">
        <v>503</v>
      </c>
      <c r="S302" s="238" t="s">
        <v>188</v>
      </c>
      <c r="T302" s="239" t="s">
        <v>188</v>
      </c>
      <c r="U302" s="223">
        <v>19.399000000000001</v>
      </c>
      <c r="V302" s="223">
        <f>ROUND(E302*U302,2)</f>
        <v>2.99</v>
      </c>
      <c r="W302" s="223"/>
      <c r="X302" s="223" t="s">
        <v>210</v>
      </c>
      <c r="Y302" s="223" t="s">
        <v>191</v>
      </c>
      <c r="Z302" s="212"/>
      <c r="AA302" s="212"/>
      <c r="AB302" s="212"/>
      <c r="AC302" s="212"/>
      <c r="AD302" s="212"/>
      <c r="AE302" s="212"/>
      <c r="AF302" s="212"/>
      <c r="AG302" s="212" t="s">
        <v>211</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2" t="s">
        <v>504</v>
      </c>
      <c r="D303" s="249"/>
      <c r="E303" s="250">
        <v>0.10549</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215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62" t="s">
        <v>505</v>
      </c>
      <c r="D304" s="249"/>
      <c r="E304" s="250">
        <v>4.8849999999999998E-2</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215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63"/>
      <c r="D305" s="241"/>
      <c r="E305" s="241"/>
      <c r="F305" s="241"/>
      <c r="G305" s="241"/>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193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3">
        <v>64</v>
      </c>
      <c r="B306" s="234" t="s">
        <v>506</v>
      </c>
      <c r="C306" s="244" t="s">
        <v>507</v>
      </c>
      <c r="D306" s="235" t="s">
        <v>208</v>
      </c>
      <c r="E306" s="236">
        <v>2.7498100000000001</v>
      </c>
      <c r="F306" s="237"/>
      <c r="G306" s="238">
        <f>ROUND(E306*F306,2)</f>
        <v>0</v>
      </c>
      <c r="H306" s="237"/>
      <c r="I306" s="238">
        <f>ROUND(E306*H306,2)</f>
        <v>0</v>
      </c>
      <c r="J306" s="237"/>
      <c r="K306" s="238">
        <f>ROUND(E306*J306,2)</f>
        <v>0</v>
      </c>
      <c r="L306" s="238">
        <v>21</v>
      </c>
      <c r="M306" s="238">
        <f>G306*(1+L306/100)</f>
        <v>0</v>
      </c>
      <c r="N306" s="236">
        <v>2.5698099999999999</v>
      </c>
      <c r="O306" s="236">
        <f>ROUND(E306*N306,2)</f>
        <v>7.07</v>
      </c>
      <c r="P306" s="236">
        <v>0</v>
      </c>
      <c r="Q306" s="236">
        <f>ROUND(E306*P306,2)</f>
        <v>0</v>
      </c>
      <c r="R306" s="238" t="s">
        <v>503</v>
      </c>
      <c r="S306" s="238" t="s">
        <v>188</v>
      </c>
      <c r="T306" s="239" t="s">
        <v>188</v>
      </c>
      <c r="U306" s="223">
        <v>3.9289999999999998</v>
      </c>
      <c r="V306" s="223">
        <f>ROUND(E306*U306,2)</f>
        <v>10.8</v>
      </c>
      <c r="W306" s="223"/>
      <c r="X306" s="223" t="s">
        <v>210</v>
      </c>
      <c r="Y306" s="223" t="s">
        <v>191</v>
      </c>
      <c r="Z306" s="212"/>
      <c r="AA306" s="212"/>
      <c r="AB306" s="212"/>
      <c r="AC306" s="212"/>
      <c r="AD306" s="212"/>
      <c r="AE306" s="212"/>
      <c r="AF306" s="212"/>
      <c r="AG306" s="212" t="s">
        <v>211</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61" t="s">
        <v>508</v>
      </c>
      <c r="D307" s="257"/>
      <c r="E307" s="257"/>
      <c r="F307" s="257"/>
      <c r="G307" s="257"/>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213</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62" t="s">
        <v>509</v>
      </c>
      <c r="D308" s="249"/>
      <c r="E308" s="250">
        <v>0.68049999999999999</v>
      </c>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215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62" t="s">
        <v>510</v>
      </c>
      <c r="D309" s="249"/>
      <c r="E309" s="250">
        <v>0.93808000000000002</v>
      </c>
      <c r="F309" s="223"/>
      <c r="G309" s="223"/>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215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62" t="s">
        <v>511</v>
      </c>
      <c r="D310" s="249"/>
      <c r="E310" s="250">
        <v>0.38919999999999999</v>
      </c>
      <c r="F310" s="223"/>
      <c r="G310" s="223"/>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215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62" t="s">
        <v>512</v>
      </c>
      <c r="D311" s="249"/>
      <c r="E311" s="250">
        <v>0.34250000000000003</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215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62" t="s">
        <v>513</v>
      </c>
      <c r="D312" s="249"/>
      <c r="E312" s="250">
        <v>0.128</v>
      </c>
      <c r="F312" s="223"/>
      <c r="G312" s="22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215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62" t="s">
        <v>514</v>
      </c>
      <c r="D313" s="249"/>
      <c r="E313" s="250">
        <v>0.27152999999999999</v>
      </c>
      <c r="F313" s="223"/>
      <c r="G313" s="22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215</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63"/>
      <c r="D314" s="241"/>
      <c r="E314" s="241"/>
      <c r="F314" s="241"/>
      <c r="G314" s="241"/>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193</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ht="22.5" outlineLevel="1" x14ac:dyDescent="0.2">
      <c r="A315" s="233">
        <v>65</v>
      </c>
      <c r="B315" s="234" t="s">
        <v>515</v>
      </c>
      <c r="C315" s="244" t="s">
        <v>516</v>
      </c>
      <c r="D315" s="235" t="s">
        <v>263</v>
      </c>
      <c r="E315" s="236">
        <v>6.6435000000000004</v>
      </c>
      <c r="F315" s="237"/>
      <c r="G315" s="238">
        <f>ROUND(E315*F315,2)</f>
        <v>0</v>
      </c>
      <c r="H315" s="237"/>
      <c r="I315" s="238">
        <f>ROUND(E315*H315,2)</f>
        <v>0</v>
      </c>
      <c r="J315" s="237"/>
      <c r="K315" s="238">
        <f>ROUND(E315*J315,2)</f>
        <v>0</v>
      </c>
      <c r="L315" s="238">
        <v>21</v>
      </c>
      <c r="M315" s="238">
        <f>G315*(1+L315/100)</f>
        <v>0</v>
      </c>
      <c r="N315" s="236">
        <v>1.516E-2</v>
      </c>
      <c r="O315" s="236">
        <f>ROUND(E315*N315,2)</f>
        <v>0.1</v>
      </c>
      <c r="P315" s="236">
        <v>0</v>
      </c>
      <c r="Q315" s="236">
        <f>ROUND(E315*P315,2)</f>
        <v>0</v>
      </c>
      <c r="R315" s="238" t="s">
        <v>354</v>
      </c>
      <c r="S315" s="238" t="s">
        <v>188</v>
      </c>
      <c r="T315" s="239" t="s">
        <v>188</v>
      </c>
      <c r="U315" s="223">
        <v>0.96699999999999997</v>
      </c>
      <c r="V315" s="223">
        <f>ROUND(E315*U315,2)</f>
        <v>6.42</v>
      </c>
      <c r="W315" s="223"/>
      <c r="X315" s="223" t="s">
        <v>210</v>
      </c>
      <c r="Y315" s="223" t="s">
        <v>191</v>
      </c>
      <c r="Z315" s="212"/>
      <c r="AA315" s="212"/>
      <c r="AB315" s="212"/>
      <c r="AC315" s="212"/>
      <c r="AD315" s="212"/>
      <c r="AE315" s="212"/>
      <c r="AF315" s="212"/>
      <c r="AG315" s="212" t="s">
        <v>211</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61" t="s">
        <v>517</v>
      </c>
      <c r="D316" s="257"/>
      <c r="E316" s="257"/>
      <c r="F316" s="257"/>
      <c r="G316" s="257"/>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213</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62" t="s">
        <v>518</v>
      </c>
      <c r="D317" s="249"/>
      <c r="E317" s="250">
        <v>6.6435000000000004</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215</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63"/>
      <c r="D318" s="241"/>
      <c r="E318" s="241"/>
      <c r="F318" s="241"/>
      <c r="G318" s="241"/>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193</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22.5" outlineLevel="1" x14ac:dyDescent="0.2">
      <c r="A319" s="233">
        <v>66</v>
      </c>
      <c r="B319" s="234" t="s">
        <v>519</v>
      </c>
      <c r="C319" s="244" t="s">
        <v>520</v>
      </c>
      <c r="D319" s="235" t="s">
        <v>263</v>
      </c>
      <c r="E319" s="236">
        <v>96.263999999999996</v>
      </c>
      <c r="F319" s="237"/>
      <c r="G319" s="238">
        <f>ROUND(E319*F319,2)</f>
        <v>0</v>
      </c>
      <c r="H319" s="237"/>
      <c r="I319" s="238">
        <f>ROUND(E319*H319,2)</f>
        <v>0</v>
      </c>
      <c r="J319" s="237"/>
      <c r="K319" s="238">
        <f>ROUND(E319*J319,2)</f>
        <v>0</v>
      </c>
      <c r="L319" s="238">
        <v>21</v>
      </c>
      <c r="M319" s="238">
        <f>G319*(1+L319/100)</f>
        <v>0</v>
      </c>
      <c r="N319" s="236">
        <v>1.3639999999999999E-2</v>
      </c>
      <c r="O319" s="236">
        <f>ROUND(E319*N319,2)</f>
        <v>1.31</v>
      </c>
      <c r="P319" s="236">
        <v>0</v>
      </c>
      <c r="Q319" s="236">
        <f>ROUND(E319*P319,2)</f>
        <v>0</v>
      </c>
      <c r="R319" s="238" t="s">
        <v>354</v>
      </c>
      <c r="S319" s="238" t="s">
        <v>188</v>
      </c>
      <c r="T319" s="239" t="s">
        <v>188</v>
      </c>
      <c r="U319" s="223">
        <v>1.2350000000000001</v>
      </c>
      <c r="V319" s="223">
        <f>ROUND(E319*U319,2)</f>
        <v>118.89</v>
      </c>
      <c r="W319" s="223"/>
      <c r="X319" s="223" t="s">
        <v>210</v>
      </c>
      <c r="Y319" s="223" t="s">
        <v>191</v>
      </c>
      <c r="Z319" s="212"/>
      <c r="AA319" s="212"/>
      <c r="AB319" s="212"/>
      <c r="AC319" s="212"/>
      <c r="AD319" s="212"/>
      <c r="AE319" s="212"/>
      <c r="AF319" s="212"/>
      <c r="AG319" s="212" t="s">
        <v>211</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61" t="s">
        <v>517</v>
      </c>
      <c r="D320" s="257"/>
      <c r="E320" s="257"/>
      <c r="F320" s="257"/>
      <c r="G320" s="257"/>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213</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62" t="s">
        <v>521</v>
      </c>
      <c r="D321" s="249"/>
      <c r="E321" s="250">
        <v>96.263999999999996</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215</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63"/>
      <c r="D322" s="241"/>
      <c r="E322" s="241"/>
      <c r="F322" s="241"/>
      <c r="G322" s="241"/>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193</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ht="22.5" outlineLevel="1" x14ac:dyDescent="0.2">
      <c r="A323" s="233">
        <v>67</v>
      </c>
      <c r="B323" s="234" t="s">
        <v>522</v>
      </c>
      <c r="C323" s="244" t="s">
        <v>523</v>
      </c>
      <c r="D323" s="235" t="s">
        <v>263</v>
      </c>
      <c r="E323" s="236">
        <v>69.524000000000001</v>
      </c>
      <c r="F323" s="237"/>
      <c r="G323" s="238">
        <f>ROUND(E323*F323,2)</f>
        <v>0</v>
      </c>
      <c r="H323" s="237"/>
      <c r="I323" s="238">
        <f>ROUND(E323*H323,2)</f>
        <v>0</v>
      </c>
      <c r="J323" s="237"/>
      <c r="K323" s="238">
        <f>ROUND(E323*J323,2)</f>
        <v>0</v>
      </c>
      <c r="L323" s="238">
        <v>21</v>
      </c>
      <c r="M323" s="238">
        <f>G323*(1+L323/100)</f>
        <v>0</v>
      </c>
      <c r="N323" s="236">
        <v>1.468E-2</v>
      </c>
      <c r="O323" s="236">
        <f>ROUND(E323*N323,2)</f>
        <v>1.02</v>
      </c>
      <c r="P323" s="236">
        <v>0</v>
      </c>
      <c r="Q323" s="236">
        <f>ROUND(E323*P323,2)</f>
        <v>0</v>
      </c>
      <c r="R323" s="238" t="s">
        <v>354</v>
      </c>
      <c r="S323" s="238" t="s">
        <v>188</v>
      </c>
      <c r="T323" s="239" t="s">
        <v>188</v>
      </c>
      <c r="U323" s="223">
        <v>1.0229999999999999</v>
      </c>
      <c r="V323" s="223">
        <f>ROUND(E323*U323,2)</f>
        <v>71.12</v>
      </c>
      <c r="W323" s="223"/>
      <c r="X323" s="223" t="s">
        <v>210</v>
      </c>
      <c r="Y323" s="223" t="s">
        <v>191</v>
      </c>
      <c r="Z323" s="212"/>
      <c r="AA323" s="212"/>
      <c r="AB323" s="212"/>
      <c r="AC323" s="212"/>
      <c r="AD323" s="212"/>
      <c r="AE323" s="212"/>
      <c r="AF323" s="212"/>
      <c r="AG323" s="212" t="s">
        <v>211</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61" t="s">
        <v>524</v>
      </c>
      <c r="D324" s="257"/>
      <c r="E324" s="257"/>
      <c r="F324" s="257"/>
      <c r="G324" s="257"/>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213</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62" t="s">
        <v>525</v>
      </c>
      <c r="D325" s="249"/>
      <c r="E325" s="250">
        <v>69.524000000000001</v>
      </c>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215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63"/>
      <c r="D326" s="241"/>
      <c r="E326" s="241"/>
      <c r="F326" s="241"/>
      <c r="G326" s="241"/>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193</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33">
        <v>68</v>
      </c>
      <c r="B327" s="234" t="s">
        <v>526</v>
      </c>
      <c r="C327" s="244" t="s">
        <v>527</v>
      </c>
      <c r="D327" s="235" t="s">
        <v>384</v>
      </c>
      <c r="E327" s="236">
        <v>6</v>
      </c>
      <c r="F327" s="237"/>
      <c r="G327" s="238">
        <f>ROUND(E327*F327,2)</f>
        <v>0</v>
      </c>
      <c r="H327" s="237"/>
      <c r="I327" s="238">
        <f>ROUND(E327*H327,2)</f>
        <v>0</v>
      </c>
      <c r="J327" s="237"/>
      <c r="K327" s="238">
        <f>ROUND(E327*J327,2)</f>
        <v>0</v>
      </c>
      <c r="L327" s="238">
        <v>21</v>
      </c>
      <c r="M327" s="238">
        <f>G327*(1+L327/100)</f>
        <v>0</v>
      </c>
      <c r="N327" s="236">
        <v>0</v>
      </c>
      <c r="O327" s="236">
        <f>ROUND(E327*N327,2)</f>
        <v>0</v>
      </c>
      <c r="P327" s="236">
        <v>0</v>
      </c>
      <c r="Q327" s="236">
        <f>ROUND(E327*P327,2)</f>
        <v>0</v>
      </c>
      <c r="R327" s="238" t="s">
        <v>354</v>
      </c>
      <c r="S327" s="238" t="s">
        <v>188</v>
      </c>
      <c r="T327" s="239" t="s">
        <v>188</v>
      </c>
      <c r="U327" s="223">
        <v>1.26</v>
      </c>
      <c r="V327" s="223">
        <f>ROUND(E327*U327,2)</f>
        <v>7.56</v>
      </c>
      <c r="W327" s="223"/>
      <c r="X327" s="223" t="s">
        <v>210</v>
      </c>
      <c r="Y327" s="223" t="s">
        <v>191</v>
      </c>
      <c r="Z327" s="212"/>
      <c r="AA327" s="212"/>
      <c r="AB327" s="212"/>
      <c r="AC327" s="212"/>
      <c r="AD327" s="212"/>
      <c r="AE327" s="212"/>
      <c r="AF327" s="212"/>
      <c r="AG327" s="212" t="s">
        <v>211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62" t="s">
        <v>387</v>
      </c>
      <c r="D328" s="249"/>
      <c r="E328" s="250">
        <v>6</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215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63"/>
      <c r="D329" s="241"/>
      <c r="E329" s="241"/>
      <c r="F329" s="241"/>
      <c r="G329" s="241"/>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193</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33.75" outlineLevel="1" x14ac:dyDescent="0.2">
      <c r="A330" s="233">
        <v>69</v>
      </c>
      <c r="B330" s="234" t="s">
        <v>528</v>
      </c>
      <c r="C330" s="244" t="s">
        <v>529</v>
      </c>
      <c r="D330" s="235" t="s">
        <v>454</v>
      </c>
      <c r="E330" s="236">
        <v>2.6</v>
      </c>
      <c r="F330" s="237"/>
      <c r="G330" s="238">
        <f>ROUND(E330*F330,2)</f>
        <v>0</v>
      </c>
      <c r="H330" s="237"/>
      <c r="I330" s="238">
        <f>ROUND(E330*H330,2)</f>
        <v>0</v>
      </c>
      <c r="J330" s="237"/>
      <c r="K330" s="238">
        <f>ROUND(E330*J330,2)</f>
        <v>0</v>
      </c>
      <c r="L330" s="238">
        <v>21</v>
      </c>
      <c r="M330" s="238">
        <f>G330*(1+L330/100)</f>
        <v>0</v>
      </c>
      <c r="N330" s="236">
        <v>1.941E-2</v>
      </c>
      <c r="O330" s="236">
        <f>ROUND(E330*N330,2)</f>
        <v>0.05</v>
      </c>
      <c r="P330" s="236">
        <v>0</v>
      </c>
      <c r="Q330" s="236">
        <f>ROUND(E330*P330,2)</f>
        <v>0</v>
      </c>
      <c r="R330" s="238" t="s">
        <v>354</v>
      </c>
      <c r="S330" s="238" t="s">
        <v>188</v>
      </c>
      <c r="T330" s="239" t="s">
        <v>188</v>
      </c>
      <c r="U330" s="223">
        <v>2.14</v>
      </c>
      <c r="V330" s="223">
        <f>ROUND(E330*U330,2)</f>
        <v>5.56</v>
      </c>
      <c r="W330" s="223"/>
      <c r="X330" s="223" t="s">
        <v>210</v>
      </c>
      <c r="Y330" s="223" t="s">
        <v>191</v>
      </c>
      <c r="Z330" s="212"/>
      <c r="AA330" s="212"/>
      <c r="AB330" s="212"/>
      <c r="AC330" s="212"/>
      <c r="AD330" s="212"/>
      <c r="AE330" s="212"/>
      <c r="AF330" s="212"/>
      <c r="AG330" s="212" t="s">
        <v>390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2" t="s">
        <v>530</v>
      </c>
      <c r="D331" s="249"/>
      <c r="E331" s="250">
        <v>2.6</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215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63"/>
      <c r="D332" s="241"/>
      <c r="E332" s="241"/>
      <c r="F332" s="241"/>
      <c r="G332" s="241"/>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193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1" x14ac:dyDescent="0.2">
      <c r="A333" s="233">
        <v>70</v>
      </c>
      <c r="B333" s="234" t="s">
        <v>531</v>
      </c>
      <c r="C333" s="244" t="s">
        <v>532</v>
      </c>
      <c r="D333" s="235" t="s">
        <v>384</v>
      </c>
      <c r="E333" s="236">
        <v>1</v>
      </c>
      <c r="F333" s="237"/>
      <c r="G333" s="238">
        <f>ROUND(E333*F333,2)</f>
        <v>0</v>
      </c>
      <c r="H333" s="237"/>
      <c r="I333" s="238">
        <f>ROUND(E333*H333,2)</f>
        <v>0</v>
      </c>
      <c r="J333" s="237"/>
      <c r="K333" s="238">
        <f>ROUND(E333*J333,2)</f>
        <v>0</v>
      </c>
      <c r="L333" s="238">
        <v>21</v>
      </c>
      <c r="M333" s="238">
        <f>G333*(1+L333/100)</f>
        <v>0</v>
      </c>
      <c r="N333" s="236">
        <v>0.13613</v>
      </c>
      <c r="O333" s="236">
        <f>ROUND(E333*N333,2)</f>
        <v>0.14000000000000001</v>
      </c>
      <c r="P333" s="236">
        <v>0</v>
      </c>
      <c r="Q333" s="236">
        <f>ROUND(E333*P333,2)</f>
        <v>0</v>
      </c>
      <c r="R333" s="238"/>
      <c r="S333" s="238" t="s">
        <v>533</v>
      </c>
      <c r="T333" s="239" t="s">
        <v>189</v>
      </c>
      <c r="U333" s="223">
        <v>2.16</v>
      </c>
      <c r="V333" s="223">
        <f>ROUND(E333*U333,2)</f>
        <v>2.16</v>
      </c>
      <c r="W333" s="223"/>
      <c r="X333" s="223" t="s">
        <v>210</v>
      </c>
      <c r="Y333" s="223" t="s">
        <v>191</v>
      </c>
      <c r="Z333" s="212"/>
      <c r="AA333" s="212"/>
      <c r="AB333" s="212"/>
      <c r="AC333" s="212"/>
      <c r="AD333" s="212"/>
      <c r="AE333" s="212"/>
      <c r="AF333" s="212"/>
      <c r="AG333" s="212" t="s">
        <v>224</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
      <c r="A334" s="219"/>
      <c r="B334" s="220"/>
      <c r="C334" s="245"/>
      <c r="D334" s="242"/>
      <c r="E334" s="242"/>
      <c r="F334" s="242"/>
      <c r="G334" s="242"/>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193</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1" x14ac:dyDescent="0.2">
      <c r="A335" s="233">
        <v>71</v>
      </c>
      <c r="B335" s="234" t="s">
        <v>534</v>
      </c>
      <c r="C335" s="244" t="s">
        <v>535</v>
      </c>
      <c r="D335" s="235" t="s">
        <v>454</v>
      </c>
      <c r="E335" s="236">
        <v>3.75</v>
      </c>
      <c r="F335" s="237"/>
      <c r="G335" s="238">
        <f>ROUND(E335*F335,2)</f>
        <v>0</v>
      </c>
      <c r="H335" s="237"/>
      <c r="I335" s="238">
        <f>ROUND(E335*H335,2)</f>
        <v>0</v>
      </c>
      <c r="J335" s="237"/>
      <c r="K335" s="238">
        <f>ROUND(E335*J335,2)</f>
        <v>0</v>
      </c>
      <c r="L335" s="238">
        <v>21</v>
      </c>
      <c r="M335" s="238">
        <f>G335*(1+L335/100)</f>
        <v>0</v>
      </c>
      <c r="N335" s="236">
        <v>0.17613000000000001</v>
      </c>
      <c r="O335" s="236">
        <f>ROUND(E335*N335,2)</f>
        <v>0.66</v>
      </c>
      <c r="P335" s="236">
        <v>0</v>
      </c>
      <c r="Q335" s="236">
        <f>ROUND(E335*P335,2)</f>
        <v>0</v>
      </c>
      <c r="R335" s="238"/>
      <c r="S335" s="238" t="s">
        <v>533</v>
      </c>
      <c r="T335" s="239" t="s">
        <v>188</v>
      </c>
      <c r="U335" s="223">
        <v>0.83099999999999996</v>
      </c>
      <c r="V335" s="223">
        <f>ROUND(E335*U335,2)</f>
        <v>3.12</v>
      </c>
      <c r="W335" s="223"/>
      <c r="X335" s="223" t="s">
        <v>210</v>
      </c>
      <c r="Y335" s="223" t="s">
        <v>191</v>
      </c>
      <c r="Z335" s="212"/>
      <c r="AA335" s="212"/>
      <c r="AB335" s="212"/>
      <c r="AC335" s="212"/>
      <c r="AD335" s="212"/>
      <c r="AE335" s="212"/>
      <c r="AF335" s="212"/>
      <c r="AG335" s="212" t="s">
        <v>211</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2" t="s">
        <v>536</v>
      </c>
      <c r="D336" s="249"/>
      <c r="E336" s="250">
        <v>3.75</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215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63"/>
      <c r="D337" s="241"/>
      <c r="E337" s="241"/>
      <c r="F337" s="241"/>
      <c r="G337" s="241"/>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193</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33">
        <v>72</v>
      </c>
      <c r="B338" s="234" t="s">
        <v>537</v>
      </c>
      <c r="C338" s="244" t="s">
        <v>538</v>
      </c>
      <c r="D338" s="235" t="s">
        <v>263</v>
      </c>
      <c r="E338" s="236">
        <v>96.263999999999996</v>
      </c>
      <c r="F338" s="237"/>
      <c r="G338" s="238">
        <f>ROUND(E338*F338,2)</f>
        <v>0</v>
      </c>
      <c r="H338" s="237"/>
      <c r="I338" s="238">
        <f>ROUND(E338*H338,2)</f>
        <v>0</v>
      </c>
      <c r="J338" s="237"/>
      <c r="K338" s="238">
        <f>ROUND(E338*J338,2)</f>
        <v>0</v>
      </c>
      <c r="L338" s="238">
        <v>21</v>
      </c>
      <c r="M338" s="238">
        <f>G338*(1+L338/100)</f>
        <v>0</v>
      </c>
      <c r="N338" s="236">
        <v>0</v>
      </c>
      <c r="O338" s="236">
        <f>ROUND(E338*N338,2)</f>
        <v>0</v>
      </c>
      <c r="P338" s="236">
        <v>0</v>
      </c>
      <c r="Q338" s="236">
        <f>ROUND(E338*P338,2)</f>
        <v>0</v>
      </c>
      <c r="R338" s="238"/>
      <c r="S338" s="238" t="s">
        <v>533</v>
      </c>
      <c r="T338" s="239" t="s">
        <v>539</v>
      </c>
      <c r="U338" s="223">
        <v>0</v>
      </c>
      <c r="V338" s="223">
        <f>ROUND(E338*U338,2)</f>
        <v>0</v>
      </c>
      <c r="W338" s="223"/>
      <c r="X338" s="223" t="s">
        <v>210</v>
      </c>
      <c r="Y338" s="223" t="s">
        <v>191</v>
      </c>
      <c r="Z338" s="212"/>
      <c r="AA338" s="212"/>
      <c r="AB338" s="212"/>
      <c r="AC338" s="212"/>
      <c r="AD338" s="212"/>
      <c r="AE338" s="212"/>
      <c r="AF338" s="212"/>
      <c r="AG338" s="212" t="s">
        <v>211</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62" t="s">
        <v>521</v>
      </c>
      <c r="D339" s="249"/>
      <c r="E339" s="250">
        <v>96.263999999999996</v>
      </c>
      <c r="F339" s="223"/>
      <c r="G339" s="223"/>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215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63"/>
      <c r="D340" s="241"/>
      <c r="E340" s="241"/>
      <c r="F340" s="241"/>
      <c r="G340" s="241"/>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193</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33">
        <v>73</v>
      </c>
      <c r="B341" s="234" t="s">
        <v>540</v>
      </c>
      <c r="C341" s="244" t="s">
        <v>541</v>
      </c>
      <c r="D341" s="235" t="s">
        <v>384</v>
      </c>
      <c r="E341" s="236">
        <v>200</v>
      </c>
      <c r="F341" s="237"/>
      <c r="G341" s="238">
        <f>ROUND(E341*F341,2)</f>
        <v>0</v>
      </c>
      <c r="H341" s="237"/>
      <c r="I341" s="238">
        <f>ROUND(E341*H341,2)</f>
        <v>0</v>
      </c>
      <c r="J341" s="237"/>
      <c r="K341" s="238">
        <f>ROUND(E341*J341,2)</f>
        <v>0</v>
      </c>
      <c r="L341" s="238">
        <v>21</v>
      </c>
      <c r="M341" s="238">
        <f>G341*(1+L341/100)</f>
        <v>0</v>
      </c>
      <c r="N341" s="236">
        <v>0.25294</v>
      </c>
      <c r="O341" s="236">
        <f>ROUND(E341*N341,2)</f>
        <v>50.59</v>
      </c>
      <c r="P341" s="236">
        <v>0</v>
      </c>
      <c r="Q341" s="236">
        <f>ROUND(E341*P341,2)</f>
        <v>0</v>
      </c>
      <c r="R341" s="238"/>
      <c r="S341" s="238" t="s">
        <v>533</v>
      </c>
      <c r="T341" s="239" t="s">
        <v>189</v>
      </c>
      <c r="U341" s="223">
        <v>0</v>
      </c>
      <c r="V341" s="223">
        <f>ROUND(E341*U341,2)</f>
        <v>0</v>
      </c>
      <c r="W341" s="223"/>
      <c r="X341" s="223" t="s">
        <v>210</v>
      </c>
      <c r="Y341" s="223" t="s">
        <v>191</v>
      </c>
      <c r="Z341" s="212"/>
      <c r="AA341" s="212"/>
      <c r="AB341" s="212"/>
      <c r="AC341" s="212"/>
      <c r="AD341" s="212"/>
      <c r="AE341" s="212"/>
      <c r="AF341" s="212"/>
      <c r="AG341" s="212" t="s">
        <v>211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62" t="s">
        <v>542</v>
      </c>
      <c r="D342" s="249"/>
      <c r="E342" s="250"/>
      <c r="F342" s="223"/>
      <c r="G342" s="223"/>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215</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62" t="s">
        <v>543</v>
      </c>
      <c r="D343" s="249"/>
      <c r="E343" s="250"/>
      <c r="F343" s="223"/>
      <c r="G343" s="223"/>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215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62" t="s">
        <v>544</v>
      </c>
      <c r="D344" s="249"/>
      <c r="E344" s="250">
        <v>200</v>
      </c>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215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63"/>
      <c r="D345" s="241"/>
      <c r="E345" s="241"/>
      <c r="F345" s="241"/>
      <c r="G345" s="241"/>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193</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33">
        <v>74</v>
      </c>
      <c r="B346" s="234" t="s">
        <v>545</v>
      </c>
      <c r="C346" s="244" t="s">
        <v>546</v>
      </c>
      <c r="D346" s="235" t="s">
        <v>208</v>
      </c>
      <c r="E346" s="236">
        <v>2.1764899999999998</v>
      </c>
      <c r="F346" s="237"/>
      <c r="G346" s="238">
        <f>ROUND(E346*F346,2)</f>
        <v>0</v>
      </c>
      <c r="H346" s="237"/>
      <c r="I346" s="238">
        <f>ROUND(E346*H346,2)</f>
        <v>0</v>
      </c>
      <c r="J346" s="237"/>
      <c r="K346" s="238">
        <f>ROUND(E346*J346,2)</f>
        <v>0</v>
      </c>
      <c r="L346" s="238">
        <v>21</v>
      </c>
      <c r="M346" s="238">
        <f>G346*(1+L346/100)</f>
        <v>0</v>
      </c>
      <c r="N346" s="236">
        <v>2.4884499999999998</v>
      </c>
      <c r="O346" s="236">
        <f>ROUND(E346*N346,2)</f>
        <v>5.42</v>
      </c>
      <c r="P346" s="236">
        <v>0</v>
      </c>
      <c r="Q346" s="236">
        <f>ROUND(E346*P346,2)</f>
        <v>0</v>
      </c>
      <c r="R346" s="238"/>
      <c r="S346" s="238" t="s">
        <v>533</v>
      </c>
      <c r="T346" s="239" t="s">
        <v>189</v>
      </c>
      <c r="U346" s="223">
        <v>0</v>
      </c>
      <c r="V346" s="223">
        <f>ROUND(E346*U346,2)</f>
        <v>0</v>
      </c>
      <c r="W346" s="223"/>
      <c r="X346" s="223" t="s">
        <v>210</v>
      </c>
      <c r="Y346" s="223" t="s">
        <v>191</v>
      </c>
      <c r="Z346" s="212"/>
      <c r="AA346" s="212"/>
      <c r="AB346" s="212"/>
      <c r="AC346" s="212"/>
      <c r="AD346" s="212"/>
      <c r="AE346" s="212"/>
      <c r="AF346" s="212"/>
      <c r="AG346" s="212" t="s">
        <v>211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62" t="s">
        <v>547</v>
      </c>
      <c r="D347" s="249"/>
      <c r="E347" s="250">
        <v>2.1764899999999998</v>
      </c>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215</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63"/>
      <c r="D348" s="241"/>
      <c r="E348" s="241"/>
      <c r="F348" s="241"/>
      <c r="G348" s="241"/>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193</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22.5" outlineLevel="1" x14ac:dyDescent="0.2">
      <c r="A349" s="233">
        <v>75</v>
      </c>
      <c r="B349" s="234" t="s">
        <v>548</v>
      </c>
      <c r="C349" s="244" t="s">
        <v>549</v>
      </c>
      <c r="D349" s="235" t="s">
        <v>550</v>
      </c>
      <c r="E349" s="236">
        <v>0.98829999999999996</v>
      </c>
      <c r="F349" s="237"/>
      <c r="G349" s="238">
        <f>ROUND(E349*F349,2)</f>
        <v>0</v>
      </c>
      <c r="H349" s="237"/>
      <c r="I349" s="238">
        <f>ROUND(E349*H349,2)</f>
        <v>0</v>
      </c>
      <c r="J349" s="237"/>
      <c r="K349" s="238">
        <f>ROUND(E349*J349,2)</f>
        <v>0</v>
      </c>
      <c r="L349" s="238">
        <v>21</v>
      </c>
      <c r="M349" s="238">
        <f>G349*(1+L349/100)</f>
        <v>0</v>
      </c>
      <c r="N349" s="236">
        <v>1</v>
      </c>
      <c r="O349" s="236">
        <f>ROUND(E349*N349,2)</f>
        <v>0.99</v>
      </c>
      <c r="P349" s="236">
        <v>0</v>
      </c>
      <c r="Q349" s="236">
        <f>ROUND(E349*P349,2)</f>
        <v>0</v>
      </c>
      <c r="R349" s="238" t="s">
        <v>337</v>
      </c>
      <c r="S349" s="238" t="s">
        <v>188</v>
      </c>
      <c r="T349" s="239" t="s">
        <v>188</v>
      </c>
      <c r="U349" s="223">
        <v>0</v>
      </c>
      <c r="V349" s="223">
        <f>ROUND(E349*U349,2)</f>
        <v>0</v>
      </c>
      <c r="W349" s="223"/>
      <c r="X349" s="223" t="s">
        <v>339</v>
      </c>
      <c r="Y349" s="223" t="s">
        <v>191</v>
      </c>
      <c r="Z349" s="212"/>
      <c r="AA349" s="212"/>
      <c r="AB349" s="212"/>
      <c r="AC349" s="212"/>
      <c r="AD349" s="212"/>
      <c r="AE349" s="212"/>
      <c r="AF349" s="212"/>
      <c r="AG349" s="212" t="s">
        <v>340</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62" t="s">
        <v>551</v>
      </c>
      <c r="D350" s="249"/>
      <c r="E350" s="250">
        <v>0.98829999999999996</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215</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63"/>
      <c r="D351" s="241"/>
      <c r="E351" s="241"/>
      <c r="F351" s="241"/>
      <c r="G351" s="241"/>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193</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ht="22.5" outlineLevel="1" x14ac:dyDescent="0.2">
      <c r="A352" s="233">
        <v>76</v>
      </c>
      <c r="B352" s="234" t="s">
        <v>552</v>
      </c>
      <c r="C352" s="244" t="s">
        <v>553</v>
      </c>
      <c r="D352" s="235" t="s">
        <v>384</v>
      </c>
      <c r="E352" s="236">
        <v>6</v>
      </c>
      <c r="F352" s="237"/>
      <c r="G352" s="238">
        <f>ROUND(E352*F352,2)</f>
        <v>0</v>
      </c>
      <c r="H352" s="237"/>
      <c r="I352" s="238">
        <f>ROUND(E352*H352,2)</f>
        <v>0</v>
      </c>
      <c r="J352" s="237"/>
      <c r="K352" s="238">
        <f>ROUND(E352*J352,2)</f>
        <v>0</v>
      </c>
      <c r="L352" s="238">
        <v>21</v>
      </c>
      <c r="M352" s="238">
        <f>G352*(1+L352/100)</f>
        <v>0</v>
      </c>
      <c r="N352" s="236">
        <v>7.3999999999999996E-2</v>
      </c>
      <c r="O352" s="236">
        <f>ROUND(E352*N352,2)</f>
        <v>0.44</v>
      </c>
      <c r="P352" s="236">
        <v>0</v>
      </c>
      <c r="Q352" s="236">
        <f>ROUND(E352*P352,2)</f>
        <v>0</v>
      </c>
      <c r="R352" s="238" t="s">
        <v>337</v>
      </c>
      <c r="S352" s="238" t="s">
        <v>188</v>
      </c>
      <c r="T352" s="239" t="s">
        <v>188</v>
      </c>
      <c r="U352" s="223">
        <v>0</v>
      </c>
      <c r="V352" s="223">
        <f>ROUND(E352*U352,2)</f>
        <v>0</v>
      </c>
      <c r="W352" s="223"/>
      <c r="X352" s="223" t="s">
        <v>339</v>
      </c>
      <c r="Y352" s="223" t="s">
        <v>191</v>
      </c>
      <c r="Z352" s="212"/>
      <c r="AA352" s="212"/>
      <c r="AB352" s="212"/>
      <c r="AC352" s="212"/>
      <c r="AD352" s="212"/>
      <c r="AE352" s="212"/>
      <c r="AF352" s="212"/>
      <c r="AG352" s="212" t="s">
        <v>340</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62" t="s">
        <v>387</v>
      </c>
      <c r="D353" s="249"/>
      <c r="E353" s="250">
        <v>6</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215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63"/>
      <c r="D354" s="241"/>
      <c r="E354" s="241"/>
      <c r="F354" s="241"/>
      <c r="G354" s="241"/>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193</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x14ac:dyDescent="0.2">
      <c r="A355" s="226" t="s">
        <v>183</v>
      </c>
      <c r="B355" s="227" t="s">
        <v>84</v>
      </c>
      <c r="C355" s="243" t="s">
        <v>85</v>
      </c>
      <c r="D355" s="228"/>
      <c r="E355" s="229"/>
      <c r="F355" s="230"/>
      <c r="G355" s="230">
        <f>SUMIF(AG356:AG478,"&lt;&gt;NOR",G356:G478)</f>
        <v>0</v>
      </c>
      <c r="H355" s="230"/>
      <c r="I355" s="230">
        <f>SUM(I356:I478)</f>
        <v>0</v>
      </c>
      <c r="J355" s="230"/>
      <c r="K355" s="230">
        <f>SUM(K356:K478)</f>
        <v>0</v>
      </c>
      <c r="L355" s="230"/>
      <c r="M355" s="230">
        <f>SUM(M356:M478)</f>
        <v>0</v>
      </c>
      <c r="N355" s="229"/>
      <c r="O355" s="229">
        <f>SUM(O356:O478)</f>
        <v>74.03</v>
      </c>
      <c r="P355" s="229"/>
      <c r="Q355" s="229">
        <f>SUM(Q356:Q478)</f>
        <v>0</v>
      </c>
      <c r="R355" s="230"/>
      <c r="S355" s="230"/>
      <c r="T355" s="231"/>
      <c r="U355" s="225"/>
      <c r="V355" s="225">
        <f>SUM(V356:V478)</f>
        <v>249.12999999999994</v>
      </c>
      <c r="W355" s="225"/>
      <c r="X355" s="225"/>
      <c r="Y355" s="225"/>
      <c r="AG355" t="s">
        <v>184</v>
      </c>
    </row>
    <row r="356" spans="1:60" outlineLevel="1" x14ac:dyDescent="0.2">
      <c r="A356" s="233">
        <v>77</v>
      </c>
      <c r="B356" s="234" t="s">
        <v>554</v>
      </c>
      <c r="C356" s="244" t="s">
        <v>555</v>
      </c>
      <c r="D356" s="235" t="s">
        <v>384</v>
      </c>
      <c r="E356" s="236">
        <v>18</v>
      </c>
      <c r="F356" s="237"/>
      <c r="G356" s="238">
        <f>ROUND(E356*F356,2)</f>
        <v>0</v>
      </c>
      <c r="H356" s="237"/>
      <c r="I356" s="238">
        <f>ROUND(E356*H356,2)</f>
        <v>0</v>
      </c>
      <c r="J356" s="237"/>
      <c r="K356" s="238">
        <f>ROUND(E356*J356,2)</f>
        <v>0</v>
      </c>
      <c r="L356" s="238">
        <v>21</v>
      </c>
      <c r="M356" s="238">
        <f>G356*(1+L356/100)</f>
        <v>0</v>
      </c>
      <c r="N356" s="236">
        <v>7.1300000000000001E-3</v>
      </c>
      <c r="O356" s="236">
        <f>ROUND(E356*N356,2)</f>
        <v>0.13</v>
      </c>
      <c r="P356" s="236">
        <v>0</v>
      </c>
      <c r="Q356" s="236">
        <f>ROUND(E356*P356,2)</f>
        <v>0</v>
      </c>
      <c r="R356" s="238"/>
      <c r="S356" s="238" t="s">
        <v>188</v>
      </c>
      <c r="T356" s="239" t="s">
        <v>188</v>
      </c>
      <c r="U356" s="223">
        <v>0.48</v>
      </c>
      <c r="V356" s="223">
        <f>ROUND(E356*U356,2)</f>
        <v>8.64</v>
      </c>
      <c r="W356" s="223"/>
      <c r="X356" s="223" t="s">
        <v>210</v>
      </c>
      <c r="Y356" s="223" t="s">
        <v>191</v>
      </c>
      <c r="Z356" s="212"/>
      <c r="AA356" s="212"/>
      <c r="AB356" s="212"/>
      <c r="AC356" s="212"/>
      <c r="AD356" s="212"/>
      <c r="AE356" s="212"/>
      <c r="AF356" s="212"/>
      <c r="AG356" s="212" t="s">
        <v>211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62" t="s">
        <v>556</v>
      </c>
      <c r="D357" s="249"/>
      <c r="E357" s="250">
        <v>18</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215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
      <c r="A358" s="219"/>
      <c r="B358" s="220"/>
      <c r="C358" s="263"/>
      <c r="D358" s="241"/>
      <c r="E358" s="241"/>
      <c r="F358" s="241"/>
      <c r="G358" s="241"/>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193</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ht="22.5" outlineLevel="1" x14ac:dyDescent="0.2">
      <c r="A359" s="233">
        <v>78</v>
      </c>
      <c r="B359" s="234" t="s">
        <v>557</v>
      </c>
      <c r="C359" s="244" t="s">
        <v>558</v>
      </c>
      <c r="D359" s="235" t="s">
        <v>384</v>
      </c>
      <c r="E359" s="236">
        <v>23</v>
      </c>
      <c r="F359" s="237"/>
      <c r="G359" s="238">
        <f>ROUND(E359*F359,2)</f>
        <v>0</v>
      </c>
      <c r="H359" s="237"/>
      <c r="I359" s="238">
        <f>ROUND(E359*H359,2)</f>
        <v>0</v>
      </c>
      <c r="J359" s="237"/>
      <c r="K359" s="238">
        <f>ROUND(E359*J359,2)</f>
        <v>0</v>
      </c>
      <c r="L359" s="238">
        <v>21</v>
      </c>
      <c r="M359" s="238">
        <f>G359*(1+L359/100)</f>
        <v>0</v>
      </c>
      <c r="N359" s="236">
        <v>0.19117999999999999</v>
      </c>
      <c r="O359" s="236">
        <f>ROUND(E359*N359,2)</f>
        <v>4.4000000000000004</v>
      </c>
      <c r="P359" s="236">
        <v>0</v>
      </c>
      <c r="Q359" s="236">
        <f>ROUND(E359*P359,2)</f>
        <v>0</v>
      </c>
      <c r="R359" s="238" t="s">
        <v>503</v>
      </c>
      <c r="S359" s="238" t="s">
        <v>188</v>
      </c>
      <c r="T359" s="239" t="s">
        <v>188</v>
      </c>
      <c r="U359" s="223">
        <v>0.96699999999999997</v>
      </c>
      <c r="V359" s="223">
        <f>ROUND(E359*U359,2)</f>
        <v>22.24</v>
      </c>
      <c r="W359" s="223"/>
      <c r="X359" s="223" t="s">
        <v>210</v>
      </c>
      <c r="Y359" s="223" t="s">
        <v>191</v>
      </c>
      <c r="Z359" s="212"/>
      <c r="AA359" s="212"/>
      <c r="AB359" s="212"/>
      <c r="AC359" s="212"/>
      <c r="AD359" s="212"/>
      <c r="AE359" s="212"/>
      <c r="AF359" s="212"/>
      <c r="AG359" s="212" t="s">
        <v>390</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61" t="s">
        <v>559</v>
      </c>
      <c r="D360" s="257"/>
      <c r="E360" s="257"/>
      <c r="F360" s="257"/>
      <c r="G360" s="257"/>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213</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62" t="s">
        <v>560</v>
      </c>
      <c r="D361" s="249"/>
      <c r="E361" s="250">
        <v>23</v>
      </c>
      <c r="F361" s="223"/>
      <c r="G361" s="223"/>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215</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63"/>
      <c r="D362" s="241"/>
      <c r="E362" s="241"/>
      <c r="F362" s="241"/>
      <c r="G362" s="241"/>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193</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1" x14ac:dyDescent="0.2">
      <c r="A363" s="233">
        <v>79</v>
      </c>
      <c r="B363" s="234" t="s">
        <v>561</v>
      </c>
      <c r="C363" s="244" t="s">
        <v>562</v>
      </c>
      <c r="D363" s="235" t="s">
        <v>384</v>
      </c>
      <c r="E363" s="236">
        <v>8</v>
      </c>
      <c r="F363" s="237"/>
      <c r="G363" s="238">
        <f>ROUND(E363*F363,2)</f>
        <v>0</v>
      </c>
      <c r="H363" s="237"/>
      <c r="I363" s="238">
        <f>ROUND(E363*H363,2)</f>
        <v>0</v>
      </c>
      <c r="J363" s="237"/>
      <c r="K363" s="238">
        <f>ROUND(E363*J363,2)</f>
        <v>0</v>
      </c>
      <c r="L363" s="238">
        <v>21</v>
      </c>
      <c r="M363" s="238">
        <f>G363*(1+L363/100)</f>
        <v>0</v>
      </c>
      <c r="N363" s="236">
        <v>6.2010000000000003E-2</v>
      </c>
      <c r="O363" s="236">
        <f>ROUND(E363*N363,2)</f>
        <v>0.5</v>
      </c>
      <c r="P363" s="236">
        <v>0</v>
      </c>
      <c r="Q363" s="236">
        <f>ROUND(E363*P363,2)</f>
        <v>0</v>
      </c>
      <c r="R363" s="238" t="s">
        <v>563</v>
      </c>
      <c r="S363" s="238" t="s">
        <v>188</v>
      </c>
      <c r="T363" s="239" t="s">
        <v>188</v>
      </c>
      <c r="U363" s="223">
        <v>0.28999999999999998</v>
      </c>
      <c r="V363" s="223">
        <f>ROUND(E363*U363,2)</f>
        <v>2.3199999999999998</v>
      </c>
      <c r="W363" s="223"/>
      <c r="X363" s="223" t="s">
        <v>210</v>
      </c>
      <c r="Y363" s="223" t="s">
        <v>191</v>
      </c>
      <c r="Z363" s="212"/>
      <c r="AA363" s="212"/>
      <c r="AB363" s="212"/>
      <c r="AC363" s="212"/>
      <c r="AD363" s="212"/>
      <c r="AE363" s="212"/>
      <c r="AF363" s="212"/>
      <c r="AG363" s="212" t="s">
        <v>211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62" t="s">
        <v>564</v>
      </c>
      <c r="D364" s="249"/>
      <c r="E364" s="250">
        <v>8</v>
      </c>
      <c r="F364" s="223"/>
      <c r="G364" s="223"/>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215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63"/>
      <c r="D365" s="241"/>
      <c r="E365" s="241"/>
      <c r="F365" s="241"/>
      <c r="G365" s="241"/>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193</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3">
        <v>80</v>
      </c>
      <c r="B366" s="234" t="s">
        <v>565</v>
      </c>
      <c r="C366" s="244" t="s">
        <v>566</v>
      </c>
      <c r="D366" s="235" t="s">
        <v>208</v>
      </c>
      <c r="E366" s="236">
        <v>0.5625</v>
      </c>
      <c r="F366" s="237"/>
      <c r="G366" s="238">
        <f>ROUND(E366*F366,2)</f>
        <v>0</v>
      </c>
      <c r="H366" s="237"/>
      <c r="I366" s="238">
        <f>ROUND(E366*H366,2)</f>
        <v>0</v>
      </c>
      <c r="J366" s="237"/>
      <c r="K366" s="238">
        <f>ROUND(E366*J366,2)</f>
        <v>0</v>
      </c>
      <c r="L366" s="238">
        <v>21</v>
      </c>
      <c r="M366" s="238">
        <f>G366*(1+L366/100)</f>
        <v>0</v>
      </c>
      <c r="N366" s="236">
        <v>2.5250699999999999</v>
      </c>
      <c r="O366" s="236">
        <f>ROUND(E366*N366,2)</f>
        <v>1.42</v>
      </c>
      <c r="P366" s="236">
        <v>0</v>
      </c>
      <c r="Q366" s="236">
        <f>ROUND(E366*P366,2)</f>
        <v>0</v>
      </c>
      <c r="R366" s="238" t="s">
        <v>354</v>
      </c>
      <c r="S366" s="238" t="s">
        <v>188</v>
      </c>
      <c r="T366" s="239" t="s">
        <v>188</v>
      </c>
      <c r="U366" s="223">
        <v>0.86499999999999999</v>
      </c>
      <c r="V366" s="223">
        <f>ROUND(E366*U366,2)</f>
        <v>0.49</v>
      </c>
      <c r="W366" s="223"/>
      <c r="X366" s="223" t="s">
        <v>210</v>
      </c>
      <c r="Y366" s="223" t="s">
        <v>191</v>
      </c>
      <c r="Z366" s="212"/>
      <c r="AA366" s="212"/>
      <c r="AB366" s="212"/>
      <c r="AC366" s="212"/>
      <c r="AD366" s="212"/>
      <c r="AE366" s="212"/>
      <c r="AF366" s="212"/>
      <c r="AG366" s="212" t="s">
        <v>211</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2.5" outlineLevel="2" x14ac:dyDescent="0.2">
      <c r="A367" s="219"/>
      <c r="B367" s="220"/>
      <c r="C367" s="261" t="s">
        <v>567</v>
      </c>
      <c r="D367" s="257"/>
      <c r="E367" s="257"/>
      <c r="F367" s="257"/>
      <c r="G367" s="257"/>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213</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56" t="str">
        <f>C367</f>
        <v>včetně stěnových, nosníků jeřábových drah, volných trámů, průvlaků, rámových příčlí, ztužidel, konzol, vodorovných táhel a podobných tyčových konstrukcí,</v>
      </c>
      <c r="BB367" s="212"/>
      <c r="BC367" s="212"/>
      <c r="BD367" s="212"/>
      <c r="BE367" s="212"/>
      <c r="BF367" s="212"/>
      <c r="BG367" s="212"/>
      <c r="BH367" s="212"/>
    </row>
    <row r="368" spans="1:60" outlineLevel="2" x14ac:dyDescent="0.2">
      <c r="A368" s="219"/>
      <c r="B368" s="220"/>
      <c r="C368" s="262" t="s">
        <v>568</v>
      </c>
      <c r="D368" s="249"/>
      <c r="E368" s="250">
        <v>0.5625</v>
      </c>
      <c r="F368" s="223"/>
      <c r="G368" s="223"/>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215</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63"/>
      <c r="D369" s="241"/>
      <c r="E369" s="241"/>
      <c r="F369" s="241"/>
      <c r="G369" s="241"/>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193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33">
        <v>81</v>
      </c>
      <c r="B370" s="234" t="s">
        <v>569</v>
      </c>
      <c r="C370" s="244" t="s">
        <v>570</v>
      </c>
      <c r="D370" s="235" t="s">
        <v>263</v>
      </c>
      <c r="E370" s="236">
        <v>6</v>
      </c>
      <c r="F370" s="237"/>
      <c r="G370" s="238">
        <f>ROUND(E370*F370,2)</f>
        <v>0</v>
      </c>
      <c r="H370" s="237"/>
      <c r="I370" s="238">
        <f>ROUND(E370*H370,2)</f>
        <v>0</v>
      </c>
      <c r="J370" s="237"/>
      <c r="K370" s="238">
        <f>ROUND(E370*J370,2)</f>
        <v>0</v>
      </c>
      <c r="L370" s="238">
        <v>21</v>
      </c>
      <c r="M370" s="238">
        <f>G370*(1+L370/100)</f>
        <v>0</v>
      </c>
      <c r="N370" s="236">
        <v>5.7700000000000001E-2</v>
      </c>
      <c r="O370" s="236">
        <f>ROUND(E370*N370,2)</f>
        <v>0.35</v>
      </c>
      <c r="P370" s="236">
        <v>0</v>
      </c>
      <c r="Q370" s="236">
        <f>ROUND(E370*P370,2)</f>
        <v>0</v>
      </c>
      <c r="R370" s="238" t="s">
        <v>354</v>
      </c>
      <c r="S370" s="238" t="s">
        <v>188</v>
      </c>
      <c r="T370" s="239" t="s">
        <v>188</v>
      </c>
      <c r="U370" s="223">
        <v>0.95</v>
      </c>
      <c r="V370" s="223">
        <f>ROUND(E370*U370,2)</f>
        <v>5.7</v>
      </c>
      <c r="W370" s="223"/>
      <c r="X370" s="223" t="s">
        <v>210</v>
      </c>
      <c r="Y370" s="223" t="s">
        <v>191</v>
      </c>
      <c r="Z370" s="212"/>
      <c r="AA370" s="212"/>
      <c r="AB370" s="212"/>
      <c r="AC370" s="212"/>
      <c r="AD370" s="212"/>
      <c r="AE370" s="212"/>
      <c r="AF370" s="212"/>
      <c r="AG370" s="212" t="s">
        <v>211</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ht="33.75" outlineLevel="2" x14ac:dyDescent="0.2">
      <c r="A371" s="219"/>
      <c r="B371" s="220"/>
      <c r="C371" s="261" t="s">
        <v>571</v>
      </c>
      <c r="D371" s="257"/>
      <c r="E371" s="257"/>
      <c r="F371" s="257"/>
      <c r="G371" s="257"/>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213</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56" t="str">
        <f>C371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1" s="212"/>
      <c r="BC371" s="212"/>
      <c r="BD371" s="212"/>
      <c r="BE371" s="212"/>
      <c r="BF371" s="212"/>
      <c r="BG371" s="212"/>
      <c r="BH371" s="212"/>
    </row>
    <row r="372" spans="1:60" outlineLevel="2" x14ac:dyDescent="0.2">
      <c r="A372" s="219"/>
      <c r="B372" s="220"/>
      <c r="C372" s="262" t="s">
        <v>572</v>
      </c>
      <c r="D372" s="249"/>
      <c r="E372" s="250">
        <v>6</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215</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63"/>
      <c r="D373" s="241"/>
      <c r="E373" s="241"/>
      <c r="F373" s="241"/>
      <c r="G373" s="241"/>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193</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33">
        <v>82</v>
      </c>
      <c r="B374" s="234" t="s">
        <v>573</v>
      </c>
      <c r="C374" s="244" t="s">
        <v>574</v>
      </c>
      <c r="D374" s="235" t="s">
        <v>263</v>
      </c>
      <c r="E374" s="236">
        <v>6</v>
      </c>
      <c r="F374" s="237"/>
      <c r="G374" s="238">
        <f>ROUND(E374*F374,2)</f>
        <v>0</v>
      </c>
      <c r="H374" s="237"/>
      <c r="I374" s="238">
        <f>ROUND(E374*H374,2)</f>
        <v>0</v>
      </c>
      <c r="J374" s="237"/>
      <c r="K374" s="238">
        <f>ROUND(E374*J374,2)</f>
        <v>0</v>
      </c>
      <c r="L374" s="238">
        <v>21</v>
      </c>
      <c r="M374" s="238">
        <f>G374*(1+L374/100)</f>
        <v>0</v>
      </c>
      <c r="N374" s="236">
        <v>0</v>
      </c>
      <c r="O374" s="236">
        <f>ROUND(E374*N374,2)</f>
        <v>0</v>
      </c>
      <c r="P374" s="236">
        <v>0</v>
      </c>
      <c r="Q374" s="236">
        <f>ROUND(E374*P374,2)</f>
        <v>0</v>
      </c>
      <c r="R374" s="238" t="s">
        <v>354</v>
      </c>
      <c r="S374" s="238" t="s">
        <v>188</v>
      </c>
      <c r="T374" s="239" t="s">
        <v>188</v>
      </c>
      <c r="U374" s="223">
        <v>0.37</v>
      </c>
      <c r="V374" s="223">
        <f>ROUND(E374*U374,2)</f>
        <v>2.2200000000000002</v>
      </c>
      <c r="W374" s="223"/>
      <c r="X374" s="223" t="s">
        <v>210</v>
      </c>
      <c r="Y374" s="223" t="s">
        <v>191</v>
      </c>
      <c r="Z374" s="212"/>
      <c r="AA374" s="212"/>
      <c r="AB374" s="212"/>
      <c r="AC374" s="212"/>
      <c r="AD374" s="212"/>
      <c r="AE374" s="212"/>
      <c r="AF374" s="212"/>
      <c r="AG374" s="212" t="s">
        <v>211</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33.75" outlineLevel="2" x14ac:dyDescent="0.2">
      <c r="A375" s="219"/>
      <c r="B375" s="220"/>
      <c r="C375" s="261" t="s">
        <v>571</v>
      </c>
      <c r="D375" s="257"/>
      <c r="E375" s="257"/>
      <c r="F375" s="257"/>
      <c r="G375" s="257"/>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213</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56" t="str">
        <f>C375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5" s="212"/>
      <c r="BC375" s="212"/>
      <c r="BD375" s="212"/>
      <c r="BE375" s="212"/>
      <c r="BF375" s="212"/>
      <c r="BG375" s="212"/>
      <c r="BH375" s="212"/>
    </row>
    <row r="376" spans="1:60" outlineLevel="2" x14ac:dyDescent="0.2">
      <c r="A376" s="219"/>
      <c r="B376" s="220"/>
      <c r="C376" s="263"/>
      <c r="D376" s="241"/>
      <c r="E376" s="241"/>
      <c r="F376" s="241"/>
      <c r="G376" s="241"/>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193</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33">
        <v>83</v>
      </c>
      <c r="B377" s="234" t="s">
        <v>575</v>
      </c>
      <c r="C377" s="244" t="s">
        <v>576</v>
      </c>
      <c r="D377" s="235" t="s">
        <v>263</v>
      </c>
      <c r="E377" s="236">
        <v>8.3550000000000004</v>
      </c>
      <c r="F377" s="237"/>
      <c r="G377" s="238">
        <f>ROUND(E377*F377,2)</f>
        <v>0</v>
      </c>
      <c r="H377" s="237"/>
      <c r="I377" s="238">
        <f>ROUND(E377*H377,2)</f>
        <v>0</v>
      </c>
      <c r="J377" s="237"/>
      <c r="K377" s="238">
        <f>ROUND(E377*J377,2)</f>
        <v>0</v>
      </c>
      <c r="L377" s="238">
        <v>21</v>
      </c>
      <c r="M377" s="238">
        <f>G377*(1+L377/100)</f>
        <v>0</v>
      </c>
      <c r="N377" s="236">
        <v>5.3499999999999997E-3</v>
      </c>
      <c r="O377" s="236">
        <f>ROUND(E377*N377,2)</f>
        <v>0.04</v>
      </c>
      <c r="P377" s="236">
        <v>0</v>
      </c>
      <c r="Q377" s="236">
        <f>ROUND(E377*P377,2)</f>
        <v>0</v>
      </c>
      <c r="R377" s="238" t="s">
        <v>354</v>
      </c>
      <c r="S377" s="238" t="s">
        <v>188</v>
      </c>
      <c r="T377" s="239" t="s">
        <v>188</v>
      </c>
      <c r="U377" s="223">
        <v>0.77500000000000002</v>
      </c>
      <c r="V377" s="223">
        <f>ROUND(E377*U377,2)</f>
        <v>6.48</v>
      </c>
      <c r="W377" s="223"/>
      <c r="X377" s="223" t="s">
        <v>210</v>
      </c>
      <c r="Y377" s="223" t="s">
        <v>191</v>
      </c>
      <c r="Z377" s="212"/>
      <c r="AA377" s="212"/>
      <c r="AB377" s="212"/>
      <c r="AC377" s="212"/>
      <c r="AD377" s="212"/>
      <c r="AE377" s="212"/>
      <c r="AF377" s="212"/>
      <c r="AG377" s="212" t="s">
        <v>211</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61" t="s">
        <v>577</v>
      </c>
      <c r="D378" s="257"/>
      <c r="E378" s="257"/>
      <c r="F378" s="257"/>
      <c r="G378" s="257"/>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213</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62" t="s">
        <v>578</v>
      </c>
      <c r="D379" s="249"/>
      <c r="E379" s="250">
        <v>2.25</v>
      </c>
      <c r="F379" s="223"/>
      <c r="G379" s="223"/>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215</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62" t="s">
        <v>579</v>
      </c>
      <c r="D380" s="249"/>
      <c r="E380" s="250">
        <v>4.9050000000000002</v>
      </c>
      <c r="F380" s="223"/>
      <c r="G380" s="223"/>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215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2" t="s">
        <v>580</v>
      </c>
      <c r="D381" s="249"/>
      <c r="E381" s="250">
        <v>1.2</v>
      </c>
      <c r="F381" s="223"/>
      <c r="G381" s="223"/>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215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63"/>
      <c r="D382" s="241"/>
      <c r="E382" s="241"/>
      <c r="F382" s="241"/>
      <c r="G382" s="241"/>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193</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33">
        <v>84</v>
      </c>
      <c r="B383" s="234" t="s">
        <v>581</v>
      </c>
      <c r="C383" s="244" t="s">
        <v>582</v>
      </c>
      <c r="D383" s="235" t="s">
        <v>263</v>
      </c>
      <c r="E383" s="236">
        <v>8.3550000000000004</v>
      </c>
      <c r="F383" s="237"/>
      <c r="G383" s="238">
        <f>ROUND(E383*F383,2)</f>
        <v>0</v>
      </c>
      <c r="H383" s="237"/>
      <c r="I383" s="238">
        <f>ROUND(E383*H383,2)</f>
        <v>0</v>
      </c>
      <c r="J383" s="237"/>
      <c r="K383" s="238">
        <f>ROUND(E383*J383,2)</f>
        <v>0</v>
      </c>
      <c r="L383" s="238">
        <v>21</v>
      </c>
      <c r="M383" s="238">
        <f>G383*(1+L383/100)</f>
        <v>0</v>
      </c>
      <c r="N383" s="236">
        <v>0</v>
      </c>
      <c r="O383" s="236">
        <f>ROUND(E383*N383,2)</f>
        <v>0</v>
      </c>
      <c r="P383" s="236">
        <v>0</v>
      </c>
      <c r="Q383" s="236">
        <f>ROUND(E383*P383,2)</f>
        <v>0</v>
      </c>
      <c r="R383" s="238" t="s">
        <v>354</v>
      </c>
      <c r="S383" s="238" t="s">
        <v>188</v>
      </c>
      <c r="T383" s="239" t="s">
        <v>188</v>
      </c>
      <c r="U383" s="223">
        <v>0.27</v>
      </c>
      <c r="V383" s="223">
        <f>ROUND(E383*U383,2)</f>
        <v>2.2599999999999998</v>
      </c>
      <c r="W383" s="223"/>
      <c r="X383" s="223" t="s">
        <v>210</v>
      </c>
      <c r="Y383" s="223" t="s">
        <v>191</v>
      </c>
      <c r="Z383" s="212"/>
      <c r="AA383" s="212"/>
      <c r="AB383" s="212"/>
      <c r="AC383" s="212"/>
      <c r="AD383" s="212"/>
      <c r="AE383" s="212"/>
      <c r="AF383" s="212"/>
      <c r="AG383" s="212" t="s">
        <v>211</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2" x14ac:dyDescent="0.2">
      <c r="A384" s="219"/>
      <c r="B384" s="220"/>
      <c r="C384" s="261" t="s">
        <v>577</v>
      </c>
      <c r="D384" s="257"/>
      <c r="E384" s="257"/>
      <c r="F384" s="257"/>
      <c r="G384" s="257"/>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213</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63"/>
      <c r="D385" s="241"/>
      <c r="E385" s="241"/>
      <c r="F385" s="241"/>
      <c r="G385" s="241"/>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193</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33">
        <v>85</v>
      </c>
      <c r="B386" s="234" t="s">
        <v>583</v>
      </c>
      <c r="C386" s="244" t="s">
        <v>584</v>
      </c>
      <c r="D386" s="235" t="s">
        <v>336</v>
      </c>
      <c r="E386" s="236">
        <v>0.23285</v>
      </c>
      <c r="F386" s="237"/>
      <c r="G386" s="238">
        <f>ROUND(E386*F386,2)</f>
        <v>0</v>
      </c>
      <c r="H386" s="237"/>
      <c r="I386" s="238">
        <f>ROUND(E386*H386,2)</f>
        <v>0</v>
      </c>
      <c r="J386" s="237"/>
      <c r="K386" s="238">
        <f>ROUND(E386*J386,2)</f>
        <v>0</v>
      </c>
      <c r="L386" s="238">
        <v>21</v>
      </c>
      <c r="M386" s="238">
        <f>G386*(1+L386/100)</f>
        <v>0</v>
      </c>
      <c r="N386" s="236">
        <v>1.01939</v>
      </c>
      <c r="O386" s="236">
        <f>ROUND(E386*N386,2)</f>
        <v>0.24</v>
      </c>
      <c r="P386" s="236">
        <v>0</v>
      </c>
      <c r="Q386" s="236">
        <f>ROUND(E386*P386,2)</f>
        <v>0</v>
      </c>
      <c r="R386" s="238" t="s">
        <v>354</v>
      </c>
      <c r="S386" s="238" t="s">
        <v>188</v>
      </c>
      <c r="T386" s="239" t="s">
        <v>188</v>
      </c>
      <c r="U386" s="223">
        <v>29.626000000000001</v>
      </c>
      <c r="V386" s="223">
        <f>ROUND(E386*U386,2)</f>
        <v>6.9</v>
      </c>
      <c r="W386" s="223"/>
      <c r="X386" s="223" t="s">
        <v>210</v>
      </c>
      <c r="Y386" s="223" t="s">
        <v>191</v>
      </c>
      <c r="Z386" s="212"/>
      <c r="AA386" s="212"/>
      <c r="AB386" s="212"/>
      <c r="AC386" s="212"/>
      <c r="AD386" s="212"/>
      <c r="AE386" s="212"/>
      <c r="AF386" s="212"/>
      <c r="AG386" s="212" t="s">
        <v>211</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ht="33.75" outlineLevel="2" x14ac:dyDescent="0.2">
      <c r="A387" s="219"/>
      <c r="B387" s="220"/>
      <c r="C387" s="261" t="s">
        <v>585</v>
      </c>
      <c r="D387" s="257"/>
      <c r="E387" s="257"/>
      <c r="F387" s="257"/>
      <c r="G387" s="257"/>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213</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56" t="str">
        <f>C387</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87" s="212"/>
      <c r="BC387" s="212"/>
      <c r="BD387" s="212"/>
      <c r="BE387" s="212"/>
      <c r="BF387" s="212"/>
      <c r="BG387" s="212"/>
      <c r="BH387" s="212"/>
    </row>
    <row r="388" spans="1:60" outlineLevel="2" x14ac:dyDescent="0.2">
      <c r="A388" s="219"/>
      <c r="B388" s="220"/>
      <c r="C388" s="262" t="s">
        <v>586</v>
      </c>
      <c r="D388" s="249"/>
      <c r="E388" s="250">
        <v>0.23285</v>
      </c>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215</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63"/>
      <c r="D389" s="241"/>
      <c r="E389" s="241"/>
      <c r="F389" s="241"/>
      <c r="G389" s="241"/>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193</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3">
        <v>86</v>
      </c>
      <c r="B390" s="234" t="s">
        <v>587</v>
      </c>
      <c r="C390" s="244" t="s">
        <v>588</v>
      </c>
      <c r="D390" s="235" t="s">
        <v>336</v>
      </c>
      <c r="E390" s="236">
        <v>0.2802</v>
      </c>
      <c r="F390" s="237"/>
      <c r="G390" s="238">
        <f>ROUND(E390*F390,2)</f>
        <v>0</v>
      </c>
      <c r="H390" s="237"/>
      <c r="I390" s="238">
        <f>ROUND(E390*H390,2)</f>
        <v>0</v>
      </c>
      <c r="J390" s="237"/>
      <c r="K390" s="238">
        <f>ROUND(E390*J390,2)</f>
        <v>0</v>
      </c>
      <c r="L390" s="238">
        <v>21</v>
      </c>
      <c r="M390" s="238">
        <f>G390*(1+L390/100)</f>
        <v>0</v>
      </c>
      <c r="N390" s="236">
        <v>1.09663</v>
      </c>
      <c r="O390" s="236">
        <f>ROUND(E390*N390,2)</f>
        <v>0.31</v>
      </c>
      <c r="P390" s="236">
        <v>0</v>
      </c>
      <c r="Q390" s="236">
        <f>ROUND(E390*P390,2)</f>
        <v>0</v>
      </c>
      <c r="R390" s="238" t="s">
        <v>354</v>
      </c>
      <c r="S390" s="238" t="s">
        <v>188</v>
      </c>
      <c r="T390" s="239" t="s">
        <v>188</v>
      </c>
      <c r="U390" s="223">
        <v>16.582999999999998</v>
      </c>
      <c r="V390" s="223">
        <f>ROUND(E390*U390,2)</f>
        <v>4.6500000000000004</v>
      </c>
      <c r="W390" s="223"/>
      <c r="X390" s="223" t="s">
        <v>210</v>
      </c>
      <c r="Y390" s="223" t="s">
        <v>191</v>
      </c>
      <c r="Z390" s="212"/>
      <c r="AA390" s="212"/>
      <c r="AB390" s="212"/>
      <c r="AC390" s="212"/>
      <c r="AD390" s="212"/>
      <c r="AE390" s="212"/>
      <c r="AF390" s="212"/>
      <c r="AG390" s="212" t="s">
        <v>211</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61" t="s">
        <v>589</v>
      </c>
      <c r="D391" s="257"/>
      <c r="E391" s="257"/>
      <c r="F391" s="257"/>
      <c r="G391" s="257"/>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213</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62" t="s">
        <v>590</v>
      </c>
      <c r="D392" s="249"/>
      <c r="E392" s="250">
        <v>0.2802</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215</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63"/>
      <c r="D393" s="241"/>
      <c r="E393" s="241"/>
      <c r="F393" s="241"/>
      <c r="G393" s="241"/>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193</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33">
        <v>87</v>
      </c>
      <c r="B394" s="234" t="s">
        <v>591</v>
      </c>
      <c r="C394" s="244" t="s">
        <v>592</v>
      </c>
      <c r="D394" s="235" t="s">
        <v>454</v>
      </c>
      <c r="E394" s="236">
        <v>50.38</v>
      </c>
      <c r="F394" s="237"/>
      <c r="G394" s="238">
        <f>ROUND(E394*F394,2)</f>
        <v>0</v>
      </c>
      <c r="H394" s="237"/>
      <c r="I394" s="238">
        <f>ROUND(E394*H394,2)</f>
        <v>0</v>
      </c>
      <c r="J394" s="237"/>
      <c r="K394" s="238">
        <f>ROUND(E394*J394,2)</f>
        <v>0</v>
      </c>
      <c r="L394" s="238">
        <v>21</v>
      </c>
      <c r="M394" s="238">
        <f>G394*(1+L394/100)</f>
        <v>0</v>
      </c>
      <c r="N394" s="236">
        <v>1.192E-2</v>
      </c>
      <c r="O394" s="236">
        <f>ROUND(E394*N394,2)</f>
        <v>0.6</v>
      </c>
      <c r="P394" s="236">
        <v>0</v>
      </c>
      <c r="Q394" s="236">
        <f>ROUND(E394*P394,2)</f>
        <v>0</v>
      </c>
      <c r="R394" s="238" t="s">
        <v>354</v>
      </c>
      <c r="S394" s="238" t="s">
        <v>188</v>
      </c>
      <c r="T394" s="239" t="s">
        <v>188</v>
      </c>
      <c r="U394" s="223">
        <v>0.255</v>
      </c>
      <c r="V394" s="223">
        <f>ROUND(E394*U394,2)</f>
        <v>12.85</v>
      </c>
      <c r="W394" s="223"/>
      <c r="X394" s="223" t="s">
        <v>210</v>
      </c>
      <c r="Y394" s="223" t="s">
        <v>191</v>
      </c>
      <c r="Z394" s="212"/>
      <c r="AA394" s="212"/>
      <c r="AB394" s="212"/>
      <c r="AC394" s="212"/>
      <c r="AD394" s="212"/>
      <c r="AE394" s="212"/>
      <c r="AF394" s="212"/>
      <c r="AG394" s="212" t="s">
        <v>211</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61" t="s">
        <v>593</v>
      </c>
      <c r="D395" s="257"/>
      <c r="E395" s="257"/>
      <c r="F395" s="257"/>
      <c r="G395" s="257"/>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213</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62" t="s">
        <v>594</v>
      </c>
      <c r="D396" s="249"/>
      <c r="E396" s="250">
        <v>50.38</v>
      </c>
      <c r="F396" s="223"/>
      <c r="G396" s="223"/>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215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63"/>
      <c r="D397" s="241"/>
      <c r="E397" s="241"/>
      <c r="F397" s="241"/>
      <c r="G397" s="241"/>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193</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33">
        <v>88</v>
      </c>
      <c r="B398" s="234" t="s">
        <v>595</v>
      </c>
      <c r="C398" s="244" t="s">
        <v>596</v>
      </c>
      <c r="D398" s="235" t="s">
        <v>454</v>
      </c>
      <c r="E398" s="236">
        <v>50.38</v>
      </c>
      <c r="F398" s="237"/>
      <c r="G398" s="238">
        <f>ROUND(E398*F398,2)</f>
        <v>0</v>
      </c>
      <c r="H398" s="237"/>
      <c r="I398" s="238">
        <f>ROUND(E398*H398,2)</f>
        <v>0</v>
      </c>
      <c r="J398" s="237"/>
      <c r="K398" s="238">
        <f>ROUND(E398*J398,2)</f>
        <v>0</v>
      </c>
      <c r="L398" s="238">
        <v>21</v>
      </c>
      <c r="M398" s="238">
        <f>G398*(1+L398/100)</f>
        <v>0</v>
      </c>
      <c r="N398" s="236">
        <v>1.323E-2</v>
      </c>
      <c r="O398" s="236">
        <f>ROUND(E398*N398,2)</f>
        <v>0.67</v>
      </c>
      <c r="P398" s="236">
        <v>0</v>
      </c>
      <c r="Q398" s="236">
        <f>ROUND(E398*P398,2)</f>
        <v>0</v>
      </c>
      <c r="R398" s="238" t="s">
        <v>354</v>
      </c>
      <c r="S398" s="238" t="s">
        <v>188</v>
      </c>
      <c r="T398" s="239" t="s">
        <v>188</v>
      </c>
      <c r="U398" s="223">
        <v>0.255</v>
      </c>
      <c r="V398" s="223">
        <f>ROUND(E398*U398,2)</f>
        <v>12.85</v>
      </c>
      <c r="W398" s="223"/>
      <c r="X398" s="223" t="s">
        <v>210</v>
      </c>
      <c r="Y398" s="223" t="s">
        <v>191</v>
      </c>
      <c r="Z398" s="212"/>
      <c r="AA398" s="212"/>
      <c r="AB398" s="212"/>
      <c r="AC398" s="212"/>
      <c r="AD398" s="212"/>
      <c r="AE398" s="212"/>
      <c r="AF398" s="212"/>
      <c r="AG398" s="212" t="s">
        <v>211</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61" t="s">
        <v>593</v>
      </c>
      <c r="D399" s="257"/>
      <c r="E399" s="257"/>
      <c r="F399" s="257"/>
      <c r="G399" s="257"/>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213</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2" x14ac:dyDescent="0.2">
      <c r="A400" s="219"/>
      <c r="B400" s="220"/>
      <c r="C400" s="262" t="s">
        <v>597</v>
      </c>
      <c r="D400" s="249"/>
      <c r="E400" s="250">
        <v>50.38</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215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
      <c r="A401" s="219"/>
      <c r="B401" s="220"/>
      <c r="C401" s="263"/>
      <c r="D401" s="241"/>
      <c r="E401" s="241"/>
      <c r="F401" s="241"/>
      <c r="G401" s="241"/>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193</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33">
        <v>89</v>
      </c>
      <c r="B402" s="234" t="s">
        <v>598</v>
      </c>
      <c r="C402" s="244" t="s">
        <v>599</v>
      </c>
      <c r="D402" s="235" t="s">
        <v>454</v>
      </c>
      <c r="E402" s="236">
        <v>50.38</v>
      </c>
      <c r="F402" s="237"/>
      <c r="G402" s="238">
        <f>ROUND(E402*F402,2)</f>
        <v>0</v>
      </c>
      <c r="H402" s="237"/>
      <c r="I402" s="238">
        <f>ROUND(E402*H402,2)</f>
        <v>0</v>
      </c>
      <c r="J402" s="237"/>
      <c r="K402" s="238">
        <f>ROUND(E402*J402,2)</f>
        <v>0</v>
      </c>
      <c r="L402" s="238">
        <v>21</v>
      </c>
      <c r="M402" s="238">
        <f>G402*(1+L402/100)</f>
        <v>0</v>
      </c>
      <c r="N402" s="236">
        <v>1.8380000000000001E-2</v>
      </c>
      <c r="O402" s="236">
        <f>ROUND(E402*N402,2)</f>
        <v>0.93</v>
      </c>
      <c r="P402" s="236">
        <v>0</v>
      </c>
      <c r="Q402" s="236">
        <f>ROUND(E402*P402,2)</f>
        <v>0</v>
      </c>
      <c r="R402" s="238" t="s">
        <v>354</v>
      </c>
      <c r="S402" s="238" t="s">
        <v>188</v>
      </c>
      <c r="T402" s="239" t="s">
        <v>188</v>
      </c>
      <c r="U402" s="223">
        <v>0.255</v>
      </c>
      <c r="V402" s="223">
        <f>ROUND(E402*U402,2)</f>
        <v>12.85</v>
      </c>
      <c r="W402" s="223"/>
      <c r="X402" s="223" t="s">
        <v>210</v>
      </c>
      <c r="Y402" s="223" t="s">
        <v>191</v>
      </c>
      <c r="Z402" s="212"/>
      <c r="AA402" s="212"/>
      <c r="AB402" s="212"/>
      <c r="AC402" s="212"/>
      <c r="AD402" s="212"/>
      <c r="AE402" s="212"/>
      <c r="AF402" s="212"/>
      <c r="AG402" s="212" t="s">
        <v>390</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61" t="s">
        <v>593</v>
      </c>
      <c r="D403" s="257"/>
      <c r="E403" s="257"/>
      <c r="F403" s="257"/>
      <c r="G403" s="257"/>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213</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62" t="s">
        <v>597</v>
      </c>
      <c r="D404" s="249"/>
      <c r="E404" s="250">
        <v>50.38</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215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
      <c r="A405" s="219"/>
      <c r="B405" s="220"/>
      <c r="C405" s="263"/>
      <c r="D405" s="241"/>
      <c r="E405" s="241"/>
      <c r="F405" s="241"/>
      <c r="G405" s="241"/>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193</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3">
        <v>90</v>
      </c>
      <c r="B406" s="234" t="s">
        <v>600</v>
      </c>
      <c r="C406" s="244" t="s">
        <v>601</v>
      </c>
      <c r="D406" s="235" t="s">
        <v>208</v>
      </c>
      <c r="E406" s="236">
        <v>6.9598599999999999</v>
      </c>
      <c r="F406" s="237"/>
      <c r="G406" s="238">
        <f>ROUND(E406*F406,2)</f>
        <v>0</v>
      </c>
      <c r="H406" s="237"/>
      <c r="I406" s="238">
        <f>ROUND(E406*H406,2)</f>
        <v>0</v>
      </c>
      <c r="J406" s="237"/>
      <c r="K406" s="238">
        <f>ROUND(E406*J406,2)</f>
        <v>0</v>
      </c>
      <c r="L406" s="238">
        <v>21</v>
      </c>
      <c r="M406" s="238">
        <f>G406*(1+L406/100)</f>
        <v>0</v>
      </c>
      <c r="N406" s="236">
        <v>2.5251100000000002</v>
      </c>
      <c r="O406" s="236">
        <f>ROUND(E406*N406,2)</f>
        <v>17.57</v>
      </c>
      <c r="P406" s="236">
        <v>0</v>
      </c>
      <c r="Q406" s="236">
        <f>ROUND(E406*P406,2)</f>
        <v>0</v>
      </c>
      <c r="R406" s="238" t="s">
        <v>354</v>
      </c>
      <c r="S406" s="238" t="s">
        <v>188</v>
      </c>
      <c r="T406" s="239" t="s">
        <v>188</v>
      </c>
      <c r="U406" s="223">
        <v>1.448</v>
      </c>
      <c r="V406" s="223">
        <f>ROUND(E406*U406,2)</f>
        <v>10.08</v>
      </c>
      <c r="W406" s="223"/>
      <c r="X406" s="223" t="s">
        <v>210</v>
      </c>
      <c r="Y406" s="223" t="s">
        <v>191</v>
      </c>
      <c r="Z406" s="212"/>
      <c r="AA406" s="212"/>
      <c r="AB406" s="212"/>
      <c r="AC406" s="212"/>
      <c r="AD406" s="212"/>
      <c r="AE406" s="212"/>
      <c r="AF406" s="212"/>
      <c r="AG406" s="212" t="s">
        <v>211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62" t="s">
        <v>602</v>
      </c>
      <c r="D407" s="249"/>
      <c r="E407" s="250">
        <v>2.7027000000000001</v>
      </c>
      <c r="F407" s="223"/>
      <c r="G407" s="22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215</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62" t="s">
        <v>603</v>
      </c>
      <c r="D408" s="249"/>
      <c r="E408" s="250">
        <v>0.24374999999999999</v>
      </c>
      <c r="F408" s="223"/>
      <c r="G408" s="223"/>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215</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62" t="s">
        <v>604</v>
      </c>
      <c r="D409" s="249"/>
      <c r="E409" s="250">
        <v>1.1312500000000001</v>
      </c>
      <c r="F409" s="223"/>
      <c r="G409" s="223"/>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215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62" t="s">
        <v>605</v>
      </c>
      <c r="D410" s="249"/>
      <c r="E410" s="250">
        <v>2.1621600000000001</v>
      </c>
      <c r="F410" s="223"/>
      <c r="G410" s="22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215</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62" t="s">
        <v>606</v>
      </c>
      <c r="D411" s="249"/>
      <c r="E411" s="250">
        <v>0.72</v>
      </c>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215</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63"/>
      <c r="D412" s="241"/>
      <c r="E412" s="241"/>
      <c r="F412" s="241"/>
      <c r="G412" s="241"/>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193</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33">
        <v>91</v>
      </c>
      <c r="B413" s="234" t="s">
        <v>607</v>
      </c>
      <c r="C413" s="244" t="s">
        <v>608</v>
      </c>
      <c r="D413" s="235" t="s">
        <v>263</v>
      </c>
      <c r="E413" s="236">
        <v>47.72</v>
      </c>
      <c r="F413" s="237"/>
      <c r="G413" s="238">
        <f>ROUND(E413*F413,2)</f>
        <v>0</v>
      </c>
      <c r="H413" s="237"/>
      <c r="I413" s="238">
        <f>ROUND(E413*H413,2)</f>
        <v>0</v>
      </c>
      <c r="J413" s="237"/>
      <c r="K413" s="238">
        <f>ROUND(E413*J413,2)</f>
        <v>0</v>
      </c>
      <c r="L413" s="238">
        <v>21</v>
      </c>
      <c r="M413" s="238">
        <f>G413*(1+L413/100)</f>
        <v>0</v>
      </c>
      <c r="N413" s="236">
        <v>7.8200000000000006E-3</v>
      </c>
      <c r="O413" s="236">
        <f>ROUND(E413*N413,2)</f>
        <v>0.37</v>
      </c>
      <c r="P413" s="236">
        <v>0</v>
      </c>
      <c r="Q413" s="236">
        <f>ROUND(E413*P413,2)</f>
        <v>0</v>
      </c>
      <c r="R413" s="238" t="s">
        <v>354</v>
      </c>
      <c r="S413" s="238" t="s">
        <v>188</v>
      </c>
      <c r="T413" s="239" t="s">
        <v>188</v>
      </c>
      <c r="U413" s="223">
        <v>0.79</v>
      </c>
      <c r="V413" s="223">
        <f>ROUND(E413*U413,2)</f>
        <v>37.700000000000003</v>
      </c>
      <c r="W413" s="223"/>
      <c r="X413" s="223" t="s">
        <v>210</v>
      </c>
      <c r="Y413" s="223" t="s">
        <v>191</v>
      </c>
      <c r="Z413" s="212"/>
      <c r="AA413" s="212"/>
      <c r="AB413" s="212"/>
      <c r="AC413" s="212"/>
      <c r="AD413" s="212"/>
      <c r="AE413" s="212"/>
      <c r="AF413" s="212"/>
      <c r="AG413" s="212" t="s">
        <v>211</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62" t="s">
        <v>609</v>
      </c>
      <c r="D414" s="249"/>
      <c r="E414" s="250">
        <v>22.45</v>
      </c>
      <c r="F414" s="223"/>
      <c r="G414" s="223"/>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215</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62" t="s">
        <v>610</v>
      </c>
      <c r="D415" s="249"/>
      <c r="E415" s="250">
        <v>7.125</v>
      </c>
      <c r="F415" s="223"/>
      <c r="G415" s="22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215</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62" t="s">
        <v>611</v>
      </c>
      <c r="D416" s="249"/>
      <c r="E416" s="250">
        <v>2.08</v>
      </c>
      <c r="F416" s="223"/>
      <c r="G416" s="223"/>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215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62" t="s">
        <v>612</v>
      </c>
      <c r="D417" s="249"/>
      <c r="E417" s="250">
        <v>1.665</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215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62" t="s">
        <v>613</v>
      </c>
      <c r="D418" s="249"/>
      <c r="E418" s="250">
        <v>9.6</v>
      </c>
      <c r="F418" s="223"/>
      <c r="G418" s="223"/>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215</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62" t="s">
        <v>614</v>
      </c>
      <c r="D419" s="249"/>
      <c r="E419" s="250">
        <v>4.8</v>
      </c>
      <c r="F419" s="223"/>
      <c r="G419" s="22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215</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63"/>
      <c r="D420" s="241"/>
      <c r="E420" s="241"/>
      <c r="F420" s="241"/>
      <c r="G420" s="241"/>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193</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33">
        <v>92</v>
      </c>
      <c r="B421" s="234" t="s">
        <v>615</v>
      </c>
      <c r="C421" s="244" t="s">
        <v>616</v>
      </c>
      <c r="D421" s="235" t="s">
        <v>263</v>
      </c>
      <c r="E421" s="236">
        <v>47.72</v>
      </c>
      <c r="F421" s="237"/>
      <c r="G421" s="238">
        <f>ROUND(E421*F421,2)</f>
        <v>0</v>
      </c>
      <c r="H421" s="237"/>
      <c r="I421" s="238">
        <f>ROUND(E421*H421,2)</f>
        <v>0</v>
      </c>
      <c r="J421" s="237"/>
      <c r="K421" s="238">
        <f>ROUND(E421*J421,2)</f>
        <v>0</v>
      </c>
      <c r="L421" s="238">
        <v>21</v>
      </c>
      <c r="M421" s="238">
        <f>G421*(1+L421/100)</f>
        <v>0</v>
      </c>
      <c r="N421" s="236">
        <v>0</v>
      </c>
      <c r="O421" s="236">
        <f>ROUND(E421*N421,2)</f>
        <v>0</v>
      </c>
      <c r="P421" s="236">
        <v>0</v>
      </c>
      <c r="Q421" s="236">
        <f>ROUND(E421*P421,2)</f>
        <v>0</v>
      </c>
      <c r="R421" s="238" t="s">
        <v>354</v>
      </c>
      <c r="S421" s="238" t="s">
        <v>188</v>
      </c>
      <c r="T421" s="239" t="s">
        <v>188</v>
      </c>
      <c r="U421" s="223">
        <v>0.24</v>
      </c>
      <c r="V421" s="223">
        <f>ROUND(E421*U421,2)</f>
        <v>11.45</v>
      </c>
      <c r="W421" s="223"/>
      <c r="X421" s="223" t="s">
        <v>210</v>
      </c>
      <c r="Y421" s="223" t="s">
        <v>191</v>
      </c>
      <c r="Z421" s="212"/>
      <c r="AA421" s="212"/>
      <c r="AB421" s="212"/>
      <c r="AC421" s="212"/>
      <c r="AD421" s="212"/>
      <c r="AE421" s="212"/>
      <c r="AF421" s="212"/>
      <c r="AG421" s="212" t="s">
        <v>211</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62" t="s">
        <v>617</v>
      </c>
      <c r="D422" s="249"/>
      <c r="E422" s="250">
        <v>47.72</v>
      </c>
      <c r="F422" s="223"/>
      <c r="G422" s="223"/>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215</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63"/>
      <c r="D423" s="241"/>
      <c r="E423" s="241"/>
      <c r="F423" s="241"/>
      <c r="G423" s="241"/>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193</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33">
        <v>93</v>
      </c>
      <c r="B424" s="234" t="s">
        <v>618</v>
      </c>
      <c r="C424" s="244" t="s">
        <v>619</v>
      </c>
      <c r="D424" s="235" t="s">
        <v>336</v>
      </c>
      <c r="E424" s="236">
        <v>0.79523999999999995</v>
      </c>
      <c r="F424" s="237"/>
      <c r="G424" s="238">
        <f>ROUND(E424*F424,2)</f>
        <v>0</v>
      </c>
      <c r="H424" s="237"/>
      <c r="I424" s="238">
        <f>ROUND(E424*H424,2)</f>
        <v>0</v>
      </c>
      <c r="J424" s="237"/>
      <c r="K424" s="238">
        <f>ROUND(E424*J424,2)</f>
        <v>0</v>
      </c>
      <c r="L424" s="238">
        <v>21</v>
      </c>
      <c r="M424" s="238">
        <f>G424*(1+L424/100)</f>
        <v>0</v>
      </c>
      <c r="N424" s="236">
        <v>1.0166500000000001</v>
      </c>
      <c r="O424" s="236">
        <f>ROUND(E424*N424,2)</f>
        <v>0.81</v>
      </c>
      <c r="P424" s="236">
        <v>0</v>
      </c>
      <c r="Q424" s="236">
        <f>ROUND(E424*P424,2)</f>
        <v>0</v>
      </c>
      <c r="R424" s="238" t="s">
        <v>354</v>
      </c>
      <c r="S424" s="238" t="s">
        <v>188</v>
      </c>
      <c r="T424" s="239" t="s">
        <v>188</v>
      </c>
      <c r="U424" s="223">
        <v>27.672999999999998</v>
      </c>
      <c r="V424" s="223">
        <f>ROUND(E424*U424,2)</f>
        <v>22.01</v>
      </c>
      <c r="W424" s="223"/>
      <c r="X424" s="223" t="s">
        <v>210</v>
      </c>
      <c r="Y424" s="223" t="s">
        <v>191</v>
      </c>
      <c r="Z424" s="212"/>
      <c r="AA424" s="212"/>
      <c r="AB424" s="212"/>
      <c r="AC424" s="212"/>
      <c r="AD424" s="212"/>
      <c r="AE424" s="212"/>
      <c r="AF424" s="212"/>
      <c r="AG424" s="212" t="s">
        <v>211</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61" t="s">
        <v>620</v>
      </c>
      <c r="D425" s="257"/>
      <c r="E425" s="257"/>
      <c r="F425" s="257"/>
      <c r="G425" s="257"/>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213</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62" t="s">
        <v>621</v>
      </c>
      <c r="D426" s="249"/>
      <c r="E426" s="250">
        <v>0.12852</v>
      </c>
      <c r="F426" s="223"/>
      <c r="G426" s="22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215</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62" t="s">
        <v>622</v>
      </c>
      <c r="D427" s="249"/>
      <c r="E427" s="250">
        <v>0.52842999999999996</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215</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62" t="s">
        <v>623</v>
      </c>
      <c r="D428" s="249"/>
      <c r="E428" s="250">
        <v>0.13829</v>
      </c>
      <c r="F428" s="223"/>
      <c r="G428" s="223"/>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215</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63"/>
      <c r="D429" s="241"/>
      <c r="E429" s="241"/>
      <c r="F429" s="241"/>
      <c r="G429" s="241"/>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193</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1" x14ac:dyDescent="0.2">
      <c r="A430" s="233">
        <v>94</v>
      </c>
      <c r="B430" s="234" t="s">
        <v>624</v>
      </c>
      <c r="C430" s="244" t="s">
        <v>625</v>
      </c>
      <c r="D430" s="235" t="s">
        <v>208</v>
      </c>
      <c r="E430" s="236">
        <v>1.226</v>
      </c>
      <c r="F430" s="237"/>
      <c r="G430" s="238">
        <f>ROUND(E430*F430,2)</f>
        <v>0</v>
      </c>
      <c r="H430" s="237"/>
      <c r="I430" s="238">
        <f>ROUND(E430*H430,2)</f>
        <v>0</v>
      </c>
      <c r="J430" s="237"/>
      <c r="K430" s="238">
        <f>ROUND(E430*J430,2)</f>
        <v>0</v>
      </c>
      <c r="L430" s="238">
        <v>21</v>
      </c>
      <c r="M430" s="238">
        <f>G430*(1+L430/100)</f>
        <v>0</v>
      </c>
      <c r="N430" s="236">
        <v>2.52508</v>
      </c>
      <c r="O430" s="236">
        <f>ROUND(E430*N430,2)</f>
        <v>3.1</v>
      </c>
      <c r="P430" s="236">
        <v>0</v>
      </c>
      <c r="Q430" s="236">
        <f>ROUND(E430*P430,2)</f>
        <v>0</v>
      </c>
      <c r="R430" s="238" t="s">
        <v>354</v>
      </c>
      <c r="S430" s="238" t="s">
        <v>188</v>
      </c>
      <c r="T430" s="239" t="s">
        <v>188</v>
      </c>
      <c r="U430" s="223">
        <v>3.6749999999999998</v>
      </c>
      <c r="V430" s="223">
        <f>ROUND(E430*U430,2)</f>
        <v>4.51</v>
      </c>
      <c r="W430" s="223"/>
      <c r="X430" s="223" t="s">
        <v>210</v>
      </c>
      <c r="Y430" s="223" t="s">
        <v>191</v>
      </c>
      <c r="Z430" s="212"/>
      <c r="AA430" s="212"/>
      <c r="AB430" s="212"/>
      <c r="AC430" s="212"/>
      <c r="AD430" s="212"/>
      <c r="AE430" s="212"/>
      <c r="AF430" s="212"/>
      <c r="AG430" s="212" t="s">
        <v>211</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2" t="s">
        <v>626</v>
      </c>
      <c r="D431" s="249"/>
      <c r="E431" s="250">
        <v>0.36</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215</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62" t="s">
        <v>627</v>
      </c>
      <c r="D432" s="249"/>
      <c r="E432" s="250">
        <v>0.59399999999999997</v>
      </c>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215</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62" t="s">
        <v>628</v>
      </c>
      <c r="D433" s="249"/>
      <c r="E433" s="250">
        <v>0.17</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215</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62" t="s">
        <v>629</v>
      </c>
      <c r="D434" s="249"/>
      <c r="E434" s="250">
        <v>0.10199999999999999</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215</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63"/>
      <c r="D435" s="241"/>
      <c r="E435" s="241"/>
      <c r="F435" s="241"/>
      <c r="G435" s="241"/>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193</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ht="22.5" outlineLevel="1" x14ac:dyDescent="0.2">
      <c r="A436" s="233">
        <v>95</v>
      </c>
      <c r="B436" s="234" t="s">
        <v>630</v>
      </c>
      <c r="C436" s="244" t="s">
        <v>631</v>
      </c>
      <c r="D436" s="235" t="s">
        <v>336</v>
      </c>
      <c r="E436" s="236">
        <v>3.0929999999999999E-2</v>
      </c>
      <c r="F436" s="237"/>
      <c r="G436" s="238">
        <f>ROUND(E436*F436,2)</f>
        <v>0</v>
      </c>
      <c r="H436" s="237"/>
      <c r="I436" s="238">
        <f>ROUND(E436*H436,2)</f>
        <v>0</v>
      </c>
      <c r="J436" s="237"/>
      <c r="K436" s="238">
        <f>ROUND(E436*J436,2)</f>
        <v>0</v>
      </c>
      <c r="L436" s="238">
        <v>21</v>
      </c>
      <c r="M436" s="238">
        <f>G436*(1+L436/100)</f>
        <v>0</v>
      </c>
      <c r="N436" s="236">
        <v>1.05844</v>
      </c>
      <c r="O436" s="236">
        <f>ROUND(E436*N436,2)</f>
        <v>0.03</v>
      </c>
      <c r="P436" s="236">
        <v>0</v>
      </c>
      <c r="Q436" s="236">
        <f>ROUND(E436*P436,2)</f>
        <v>0</v>
      </c>
      <c r="R436" s="238" t="s">
        <v>354</v>
      </c>
      <c r="S436" s="238" t="s">
        <v>188</v>
      </c>
      <c r="T436" s="239" t="s">
        <v>188</v>
      </c>
      <c r="U436" s="223">
        <v>22.816500000000001</v>
      </c>
      <c r="V436" s="223">
        <f>ROUND(E436*U436,2)</f>
        <v>0.71</v>
      </c>
      <c r="W436" s="223"/>
      <c r="X436" s="223" t="s">
        <v>210</v>
      </c>
      <c r="Y436" s="223" t="s">
        <v>191</v>
      </c>
      <c r="Z436" s="212"/>
      <c r="AA436" s="212"/>
      <c r="AB436" s="212"/>
      <c r="AC436" s="212"/>
      <c r="AD436" s="212"/>
      <c r="AE436" s="212"/>
      <c r="AF436" s="212"/>
      <c r="AG436" s="212" t="s">
        <v>211</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61" t="s">
        <v>620</v>
      </c>
      <c r="D437" s="257"/>
      <c r="E437" s="257"/>
      <c r="F437" s="257"/>
      <c r="G437" s="257"/>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213</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62" t="s">
        <v>632</v>
      </c>
      <c r="D438" s="249"/>
      <c r="E438" s="250">
        <v>3.0929999999999999E-2</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215</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63"/>
      <c r="D439" s="241"/>
      <c r="E439" s="241"/>
      <c r="F439" s="241"/>
      <c r="G439" s="241"/>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193</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3">
        <v>96</v>
      </c>
      <c r="B440" s="234" t="s">
        <v>633</v>
      </c>
      <c r="C440" s="244" t="s">
        <v>634</v>
      </c>
      <c r="D440" s="235" t="s">
        <v>454</v>
      </c>
      <c r="E440" s="236">
        <v>24</v>
      </c>
      <c r="F440" s="237"/>
      <c r="G440" s="238">
        <f>ROUND(E440*F440,2)</f>
        <v>0</v>
      </c>
      <c r="H440" s="237"/>
      <c r="I440" s="238">
        <f>ROUND(E440*H440,2)</f>
        <v>0</v>
      </c>
      <c r="J440" s="237"/>
      <c r="K440" s="238">
        <f>ROUND(E440*J440,2)</f>
        <v>0</v>
      </c>
      <c r="L440" s="238">
        <v>21</v>
      </c>
      <c r="M440" s="238">
        <f>G440*(1+L440/100)</f>
        <v>0</v>
      </c>
      <c r="N440" s="236">
        <v>0.11369</v>
      </c>
      <c r="O440" s="236">
        <f>ROUND(E440*N440,2)</f>
        <v>2.73</v>
      </c>
      <c r="P440" s="236">
        <v>0</v>
      </c>
      <c r="Q440" s="236">
        <f>ROUND(E440*P440,2)</f>
        <v>0</v>
      </c>
      <c r="R440" s="238" t="s">
        <v>354</v>
      </c>
      <c r="S440" s="238" t="s">
        <v>188</v>
      </c>
      <c r="T440" s="239" t="s">
        <v>188</v>
      </c>
      <c r="U440" s="223">
        <v>0.56850000000000001</v>
      </c>
      <c r="V440" s="223">
        <f>ROUND(E440*U440,2)</f>
        <v>13.64</v>
      </c>
      <c r="W440" s="223"/>
      <c r="X440" s="223" t="s">
        <v>210</v>
      </c>
      <c r="Y440" s="223" t="s">
        <v>191</v>
      </c>
      <c r="Z440" s="212"/>
      <c r="AA440" s="212"/>
      <c r="AB440" s="212"/>
      <c r="AC440" s="212"/>
      <c r="AD440" s="212"/>
      <c r="AE440" s="212"/>
      <c r="AF440" s="212"/>
      <c r="AG440" s="212" t="s">
        <v>211</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1" t="s">
        <v>635</v>
      </c>
      <c r="D441" s="257"/>
      <c r="E441" s="257"/>
      <c r="F441" s="257"/>
      <c r="G441" s="257"/>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213</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56" t="str">
        <f>C441</f>
        <v>na terén nebo na desku z betonu prostého nebo prokládaného kamenem, bez potěru, se zahlazením povrchu,</v>
      </c>
      <c r="BB441" s="212"/>
      <c r="BC441" s="212"/>
      <c r="BD441" s="212"/>
      <c r="BE441" s="212"/>
      <c r="BF441" s="212"/>
      <c r="BG441" s="212"/>
      <c r="BH441" s="212"/>
    </row>
    <row r="442" spans="1:60" outlineLevel="2" x14ac:dyDescent="0.2">
      <c r="A442" s="219"/>
      <c r="B442" s="220"/>
      <c r="C442" s="262" t="s">
        <v>636</v>
      </c>
      <c r="D442" s="249"/>
      <c r="E442" s="250">
        <v>24</v>
      </c>
      <c r="F442" s="223"/>
      <c r="G442" s="223"/>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215</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63"/>
      <c r="D443" s="241"/>
      <c r="E443" s="241"/>
      <c r="F443" s="241"/>
      <c r="G443" s="241"/>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193</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ht="22.5" outlineLevel="1" x14ac:dyDescent="0.2">
      <c r="A444" s="233">
        <v>97</v>
      </c>
      <c r="B444" s="234" t="s">
        <v>637</v>
      </c>
      <c r="C444" s="244" t="s">
        <v>638</v>
      </c>
      <c r="D444" s="235" t="s">
        <v>263</v>
      </c>
      <c r="E444" s="236">
        <v>23.76</v>
      </c>
      <c r="F444" s="237"/>
      <c r="G444" s="238">
        <f>ROUND(E444*F444,2)</f>
        <v>0</v>
      </c>
      <c r="H444" s="237"/>
      <c r="I444" s="238">
        <f>ROUND(E444*H444,2)</f>
        <v>0</v>
      </c>
      <c r="J444" s="237"/>
      <c r="K444" s="238">
        <f>ROUND(E444*J444,2)</f>
        <v>0</v>
      </c>
      <c r="L444" s="238">
        <v>21</v>
      </c>
      <c r="M444" s="238">
        <f>G444*(1+L444/100)</f>
        <v>0</v>
      </c>
      <c r="N444" s="236">
        <v>1.6930000000000001E-2</v>
      </c>
      <c r="O444" s="236">
        <f>ROUND(E444*N444,2)</f>
        <v>0.4</v>
      </c>
      <c r="P444" s="236">
        <v>0</v>
      </c>
      <c r="Q444" s="236">
        <f>ROUND(E444*P444,2)</f>
        <v>0</v>
      </c>
      <c r="R444" s="238" t="s">
        <v>354</v>
      </c>
      <c r="S444" s="238" t="s">
        <v>188</v>
      </c>
      <c r="T444" s="239" t="s">
        <v>188</v>
      </c>
      <c r="U444" s="223">
        <v>1.5396000000000001</v>
      </c>
      <c r="V444" s="223">
        <f>ROUND(E444*U444,2)</f>
        <v>36.58</v>
      </c>
      <c r="W444" s="223"/>
      <c r="X444" s="223" t="s">
        <v>210</v>
      </c>
      <c r="Y444" s="223" t="s">
        <v>191</v>
      </c>
      <c r="Z444" s="212"/>
      <c r="AA444" s="212"/>
      <c r="AB444" s="212"/>
      <c r="AC444" s="212"/>
      <c r="AD444" s="212"/>
      <c r="AE444" s="212"/>
      <c r="AF444" s="212"/>
      <c r="AG444" s="212" t="s">
        <v>211</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62" t="s">
        <v>639</v>
      </c>
      <c r="D445" s="249"/>
      <c r="E445" s="250">
        <v>23.76</v>
      </c>
      <c r="F445" s="223"/>
      <c r="G445" s="223"/>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215</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63"/>
      <c r="D446" s="241"/>
      <c r="E446" s="241"/>
      <c r="F446" s="241"/>
      <c r="G446" s="241"/>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193</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ht="22.5" outlineLevel="1" x14ac:dyDescent="0.2">
      <c r="A447" s="233">
        <v>98</v>
      </c>
      <c r="B447" s="234" t="s">
        <v>640</v>
      </c>
      <c r="C447" s="244" t="s">
        <v>641</v>
      </c>
      <c r="D447" s="235" t="s">
        <v>263</v>
      </c>
      <c r="E447" s="236">
        <v>23.76</v>
      </c>
      <c r="F447" s="237"/>
      <c r="G447" s="238">
        <f>ROUND(E447*F447,2)</f>
        <v>0</v>
      </c>
      <c r="H447" s="237"/>
      <c r="I447" s="238">
        <f>ROUND(E447*H447,2)</f>
        <v>0</v>
      </c>
      <c r="J447" s="237"/>
      <c r="K447" s="238">
        <f>ROUND(E447*J447,2)</f>
        <v>0</v>
      </c>
      <c r="L447" s="238">
        <v>21</v>
      </c>
      <c r="M447" s="238">
        <f>G447*(1+L447/100)</f>
        <v>0</v>
      </c>
      <c r="N447" s="236">
        <v>0</v>
      </c>
      <c r="O447" s="236">
        <f>ROUND(E447*N447,2)</f>
        <v>0</v>
      </c>
      <c r="P447" s="236">
        <v>0</v>
      </c>
      <c r="Q447" s="236">
        <f>ROUND(E447*P447,2)</f>
        <v>0</v>
      </c>
      <c r="R447" s="238" t="s">
        <v>354</v>
      </c>
      <c r="S447" s="238" t="s">
        <v>188</v>
      </c>
      <c r="T447" s="239" t="s">
        <v>188</v>
      </c>
      <c r="U447" s="223">
        <v>0.26</v>
      </c>
      <c r="V447" s="223">
        <f>ROUND(E447*U447,2)</f>
        <v>6.18</v>
      </c>
      <c r="W447" s="223"/>
      <c r="X447" s="223" t="s">
        <v>210</v>
      </c>
      <c r="Y447" s="223" t="s">
        <v>191</v>
      </c>
      <c r="Z447" s="212"/>
      <c r="AA447" s="212"/>
      <c r="AB447" s="212"/>
      <c r="AC447" s="212"/>
      <c r="AD447" s="212"/>
      <c r="AE447" s="212"/>
      <c r="AF447" s="212"/>
      <c r="AG447" s="212" t="s">
        <v>211</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45"/>
      <c r="D448" s="242"/>
      <c r="E448" s="242"/>
      <c r="F448" s="242"/>
      <c r="G448" s="242"/>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193</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33">
        <v>99</v>
      </c>
      <c r="B449" s="234" t="s">
        <v>642</v>
      </c>
      <c r="C449" s="244" t="s">
        <v>643</v>
      </c>
      <c r="D449" s="235" t="s">
        <v>208</v>
      </c>
      <c r="E449" s="236">
        <v>0.73499999999999999</v>
      </c>
      <c r="F449" s="237"/>
      <c r="G449" s="238">
        <f>ROUND(E449*F449,2)</f>
        <v>0</v>
      </c>
      <c r="H449" s="237"/>
      <c r="I449" s="238">
        <f>ROUND(E449*H449,2)</f>
        <v>0</v>
      </c>
      <c r="J449" s="237"/>
      <c r="K449" s="238">
        <f>ROUND(E449*J449,2)</f>
        <v>0</v>
      </c>
      <c r="L449" s="238">
        <v>21</v>
      </c>
      <c r="M449" s="238">
        <f>G449*(1+L449/100)</f>
        <v>0</v>
      </c>
      <c r="N449" s="236">
        <v>1.8907700000000001</v>
      </c>
      <c r="O449" s="236">
        <f>ROUND(E449*N449,2)</f>
        <v>1.39</v>
      </c>
      <c r="P449" s="236">
        <v>0</v>
      </c>
      <c r="Q449" s="236">
        <f>ROUND(E449*P449,2)</f>
        <v>0</v>
      </c>
      <c r="R449" s="238" t="s">
        <v>350</v>
      </c>
      <c r="S449" s="238" t="s">
        <v>188</v>
      </c>
      <c r="T449" s="239" t="s">
        <v>188</v>
      </c>
      <c r="U449" s="223">
        <v>1.3169999999999999</v>
      </c>
      <c r="V449" s="223">
        <f>ROUND(E449*U449,2)</f>
        <v>0.97</v>
      </c>
      <c r="W449" s="223"/>
      <c r="X449" s="223" t="s">
        <v>210</v>
      </c>
      <c r="Y449" s="223" t="s">
        <v>191</v>
      </c>
      <c r="Z449" s="212"/>
      <c r="AA449" s="212"/>
      <c r="AB449" s="212"/>
      <c r="AC449" s="212"/>
      <c r="AD449" s="212"/>
      <c r="AE449" s="212"/>
      <c r="AF449" s="212"/>
      <c r="AG449" s="212" t="s">
        <v>211</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61" t="s">
        <v>644</v>
      </c>
      <c r="D450" s="257"/>
      <c r="E450" s="257"/>
      <c r="F450" s="257"/>
      <c r="G450" s="257"/>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213</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62" t="s">
        <v>645</v>
      </c>
      <c r="D451" s="249"/>
      <c r="E451" s="250">
        <v>0.73499999999999999</v>
      </c>
      <c r="F451" s="223"/>
      <c r="G451" s="22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215</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63"/>
      <c r="D452" s="241"/>
      <c r="E452" s="241"/>
      <c r="F452" s="241"/>
      <c r="G452" s="241"/>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193</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ht="22.5" outlineLevel="1" x14ac:dyDescent="0.2">
      <c r="A453" s="233">
        <v>100</v>
      </c>
      <c r="B453" s="234" t="s">
        <v>646</v>
      </c>
      <c r="C453" s="244" t="s">
        <v>647</v>
      </c>
      <c r="D453" s="235" t="s">
        <v>208</v>
      </c>
      <c r="E453" s="236">
        <v>0.15</v>
      </c>
      <c r="F453" s="237"/>
      <c r="G453" s="238">
        <f>ROUND(E453*F453,2)</f>
        <v>0</v>
      </c>
      <c r="H453" s="237"/>
      <c r="I453" s="238">
        <f>ROUND(E453*H453,2)</f>
        <v>0</v>
      </c>
      <c r="J453" s="237"/>
      <c r="K453" s="238">
        <f>ROUND(E453*J453,2)</f>
        <v>0</v>
      </c>
      <c r="L453" s="238">
        <v>21</v>
      </c>
      <c r="M453" s="238">
        <f>G453*(1+L453/100)</f>
        <v>0</v>
      </c>
      <c r="N453" s="236">
        <v>2.5</v>
      </c>
      <c r="O453" s="236">
        <f>ROUND(E453*N453,2)</f>
        <v>0.38</v>
      </c>
      <c r="P453" s="236">
        <v>0</v>
      </c>
      <c r="Q453" s="236">
        <f>ROUND(E453*P453,2)</f>
        <v>0</v>
      </c>
      <c r="R453" s="238" t="s">
        <v>350</v>
      </c>
      <c r="S453" s="238" t="s">
        <v>188</v>
      </c>
      <c r="T453" s="239" t="s">
        <v>188</v>
      </c>
      <c r="U453" s="223">
        <v>1.4490000000000001</v>
      </c>
      <c r="V453" s="223">
        <f>ROUND(E453*U453,2)</f>
        <v>0.22</v>
      </c>
      <c r="W453" s="223"/>
      <c r="X453" s="223" t="s">
        <v>210</v>
      </c>
      <c r="Y453" s="223" t="s">
        <v>191</v>
      </c>
      <c r="Z453" s="212"/>
      <c r="AA453" s="212"/>
      <c r="AB453" s="212"/>
      <c r="AC453" s="212"/>
      <c r="AD453" s="212"/>
      <c r="AE453" s="212"/>
      <c r="AF453" s="212"/>
      <c r="AG453" s="212" t="s">
        <v>224</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61" t="s">
        <v>648</v>
      </c>
      <c r="D454" s="257"/>
      <c r="E454" s="257"/>
      <c r="F454" s="257"/>
      <c r="G454" s="257"/>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213</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62" t="s">
        <v>649</v>
      </c>
      <c r="D455" s="249"/>
      <c r="E455" s="250">
        <v>0.15</v>
      </c>
      <c r="F455" s="223"/>
      <c r="G455" s="223"/>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215</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63"/>
      <c r="D456" s="241"/>
      <c r="E456" s="241"/>
      <c r="F456" s="241"/>
      <c r="G456" s="241"/>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193</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33">
        <v>101</v>
      </c>
      <c r="B457" s="234" t="s">
        <v>650</v>
      </c>
      <c r="C457" s="244" t="s">
        <v>651</v>
      </c>
      <c r="D457" s="235" t="s">
        <v>263</v>
      </c>
      <c r="E457" s="236">
        <v>5.7</v>
      </c>
      <c r="F457" s="237"/>
      <c r="G457" s="238">
        <f>ROUND(E457*F457,2)</f>
        <v>0</v>
      </c>
      <c r="H457" s="237"/>
      <c r="I457" s="238">
        <f>ROUND(E457*H457,2)</f>
        <v>0</v>
      </c>
      <c r="J457" s="237"/>
      <c r="K457" s="238">
        <f>ROUND(E457*J457,2)</f>
        <v>0</v>
      </c>
      <c r="L457" s="238">
        <v>21</v>
      </c>
      <c r="M457" s="238">
        <f>G457*(1+L457/100)</f>
        <v>0</v>
      </c>
      <c r="N457" s="236">
        <v>0</v>
      </c>
      <c r="O457" s="236">
        <f>ROUND(E457*N457,2)</f>
        <v>0</v>
      </c>
      <c r="P457" s="236">
        <v>0</v>
      </c>
      <c r="Q457" s="236">
        <f>ROUND(E457*P457,2)</f>
        <v>0</v>
      </c>
      <c r="R457" s="238"/>
      <c r="S457" s="238" t="s">
        <v>652</v>
      </c>
      <c r="T457" s="239" t="s">
        <v>652</v>
      </c>
      <c r="U457" s="223">
        <v>0.81200000000000006</v>
      </c>
      <c r="V457" s="223">
        <f>ROUND(E457*U457,2)</f>
        <v>4.63</v>
      </c>
      <c r="W457" s="223"/>
      <c r="X457" s="223" t="s">
        <v>210</v>
      </c>
      <c r="Y457" s="223" t="s">
        <v>191</v>
      </c>
      <c r="Z457" s="212"/>
      <c r="AA457" s="212"/>
      <c r="AB457" s="212"/>
      <c r="AC457" s="212"/>
      <c r="AD457" s="212"/>
      <c r="AE457" s="212"/>
      <c r="AF457" s="212"/>
      <c r="AG457" s="212" t="s">
        <v>211</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62" t="s">
        <v>653</v>
      </c>
      <c r="D458" s="249"/>
      <c r="E458" s="250">
        <v>5.7</v>
      </c>
      <c r="F458" s="223"/>
      <c r="G458" s="223"/>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215</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2" x14ac:dyDescent="0.2">
      <c r="A459" s="219"/>
      <c r="B459" s="220"/>
      <c r="C459" s="263"/>
      <c r="D459" s="241"/>
      <c r="E459" s="241"/>
      <c r="F459" s="241"/>
      <c r="G459" s="241"/>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193</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33">
        <v>102</v>
      </c>
      <c r="B460" s="234" t="s">
        <v>654</v>
      </c>
      <c r="C460" s="244" t="s">
        <v>655</v>
      </c>
      <c r="D460" s="235" t="s">
        <v>454</v>
      </c>
      <c r="E460" s="236">
        <v>8</v>
      </c>
      <c r="F460" s="237"/>
      <c r="G460" s="238">
        <f>ROUND(E460*F460,2)</f>
        <v>0</v>
      </c>
      <c r="H460" s="237"/>
      <c r="I460" s="238">
        <f>ROUND(E460*H460,2)</f>
        <v>0</v>
      </c>
      <c r="J460" s="237"/>
      <c r="K460" s="238">
        <f>ROUND(E460*J460,2)</f>
        <v>0</v>
      </c>
      <c r="L460" s="238">
        <v>21</v>
      </c>
      <c r="M460" s="238">
        <f>G460*(1+L460/100)</f>
        <v>0</v>
      </c>
      <c r="N460" s="236">
        <v>0</v>
      </c>
      <c r="O460" s="236">
        <f>ROUND(E460*N460,2)</f>
        <v>0</v>
      </c>
      <c r="P460" s="236">
        <v>0</v>
      </c>
      <c r="Q460" s="236">
        <f>ROUND(E460*P460,2)</f>
        <v>0</v>
      </c>
      <c r="R460" s="238"/>
      <c r="S460" s="238" t="s">
        <v>533</v>
      </c>
      <c r="T460" s="239" t="s">
        <v>189</v>
      </c>
      <c r="U460" s="223">
        <v>0</v>
      </c>
      <c r="V460" s="223">
        <f>ROUND(E460*U460,2)</f>
        <v>0</v>
      </c>
      <c r="W460" s="223"/>
      <c r="X460" s="223" t="s">
        <v>210</v>
      </c>
      <c r="Y460" s="223" t="s">
        <v>191</v>
      </c>
      <c r="Z460" s="212"/>
      <c r="AA460" s="212"/>
      <c r="AB460" s="212"/>
      <c r="AC460" s="212"/>
      <c r="AD460" s="212"/>
      <c r="AE460" s="212"/>
      <c r="AF460" s="212"/>
      <c r="AG460" s="212" t="s">
        <v>211</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2" x14ac:dyDescent="0.2">
      <c r="A461" s="219"/>
      <c r="B461" s="220"/>
      <c r="C461" s="245"/>
      <c r="D461" s="242"/>
      <c r="E461" s="242"/>
      <c r="F461" s="242"/>
      <c r="G461" s="242"/>
      <c r="H461" s="223"/>
      <c r="I461" s="223"/>
      <c r="J461" s="223"/>
      <c r="K461" s="223"/>
      <c r="L461" s="223"/>
      <c r="M461" s="223"/>
      <c r="N461" s="222"/>
      <c r="O461" s="222"/>
      <c r="P461" s="222"/>
      <c r="Q461" s="222"/>
      <c r="R461" s="223"/>
      <c r="S461" s="223"/>
      <c r="T461" s="223"/>
      <c r="U461" s="223"/>
      <c r="V461" s="223"/>
      <c r="W461" s="223"/>
      <c r="X461" s="223"/>
      <c r="Y461" s="223"/>
      <c r="Z461" s="212"/>
      <c r="AA461" s="212"/>
      <c r="AB461" s="212"/>
      <c r="AC461" s="212"/>
      <c r="AD461" s="212"/>
      <c r="AE461" s="212"/>
      <c r="AF461" s="212"/>
      <c r="AG461" s="212" t="s">
        <v>193</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33">
        <v>103</v>
      </c>
      <c r="B462" s="234" t="s">
        <v>656</v>
      </c>
      <c r="C462" s="244" t="s">
        <v>657</v>
      </c>
      <c r="D462" s="235" t="s">
        <v>454</v>
      </c>
      <c r="E462" s="236">
        <v>7.5</v>
      </c>
      <c r="F462" s="237"/>
      <c r="G462" s="238">
        <f>ROUND(E462*F462,2)</f>
        <v>0</v>
      </c>
      <c r="H462" s="237"/>
      <c r="I462" s="238">
        <f>ROUND(E462*H462,2)</f>
        <v>0</v>
      </c>
      <c r="J462" s="237"/>
      <c r="K462" s="238">
        <f>ROUND(E462*J462,2)</f>
        <v>0</v>
      </c>
      <c r="L462" s="238">
        <v>21</v>
      </c>
      <c r="M462" s="238">
        <f>G462*(1+L462/100)</f>
        <v>0</v>
      </c>
      <c r="N462" s="236">
        <v>0</v>
      </c>
      <c r="O462" s="236">
        <f>ROUND(E462*N462,2)</f>
        <v>0</v>
      </c>
      <c r="P462" s="236">
        <v>0</v>
      </c>
      <c r="Q462" s="236">
        <f>ROUND(E462*P462,2)</f>
        <v>0</v>
      </c>
      <c r="R462" s="238"/>
      <c r="S462" s="238" t="s">
        <v>533</v>
      </c>
      <c r="T462" s="239" t="s">
        <v>189</v>
      </c>
      <c r="U462" s="223">
        <v>0</v>
      </c>
      <c r="V462" s="223">
        <f>ROUND(E462*U462,2)</f>
        <v>0</v>
      </c>
      <c r="W462" s="223"/>
      <c r="X462" s="223" t="s">
        <v>210</v>
      </c>
      <c r="Y462" s="223" t="s">
        <v>191</v>
      </c>
      <c r="Z462" s="212"/>
      <c r="AA462" s="212"/>
      <c r="AB462" s="212"/>
      <c r="AC462" s="212"/>
      <c r="AD462" s="212"/>
      <c r="AE462" s="212"/>
      <c r="AF462" s="212"/>
      <c r="AG462" s="212" t="s">
        <v>211</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62" t="s">
        <v>658</v>
      </c>
      <c r="D463" s="249"/>
      <c r="E463" s="250">
        <v>7.5</v>
      </c>
      <c r="F463" s="223"/>
      <c r="G463" s="223"/>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215</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63"/>
      <c r="D464" s="241"/>
      <c r="E464" s="241"/>
      <c r="F464" s="241"/>
      <c r="G464" s="241"/>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193</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ht="22.5" outlineLevel="1" x14ac:dyDescent="0.2">
      <c r="A465" s="233">
        <v>104</v>
      </c>
      <c r="B465" s="234" t="s">
        <v>659</v>
      </c>
      <c r="C465" s="244" t="s">
        <v>660</v>
      </c>
      <c r="D465" s="235" t="s">
        <v>384</v>
      </c>
      <c r="E465" s="236">
        <v>18</v>
      </c>
      <c r="F465" s="237"/>
      <c r="G465" s="238">
        <f>ROUND(E465*F465,2)</f>
        <v>0</v>
      </c>
      <c r="H465" s="237"/>
      <c r="I465" s="238">
        <f>ROUND(E465*H465,2)</f>
        <v>0</v>
      </c>
      <c r="J465" s="237"/>
      <c r="K465" s="238">
        <f>ROUND(E465*J465,2)</f>
        <v>0</v>
      </c>
      <c r="L465" s="238">
        <v>21</v>
      </c>
      <c r="M465" s="238">
        <f>G465*(1+L465/100)</f>
        <v>0</v>
      </c>
      <c r="N465" s="236">
        <v>0.16800000000000001</v>
      </c>
      <c r="O465" s="236">
        <f>ROUND(E465*N465,2)</f>
        <v>3.02</v>
      </c>
      <c r="P465" s="236">
        <v>0</v>
      </c>
      <c r="Q465" s="236">
        <f>ROUND(E465*P465,2)</f>
        <v>0</v>
      </c>
      <c r="R465" s="238" t="s">
        <v>337</v>
      </c>
      <c r="S465" s="238" t="s">
        <v>188</v>
      </c>
      <c r="T465" s="239" t="s">
        <v>188</v>
      </c>
      <c r="U465" s="223">
        <v>0</v>
      </c>
      <c r="V465" s="223">
        <f>ROUND(E465*U465,2)</f>
        <v>0</v>
      </c>
      <c r="W465" s="223"/>
      <c r="X465" s="223" t="s">
        <v>339</v>
      </c>
      <c r="Y465" s="223" t="s">
        <v>191</v>
      </c>
      <c r="Z465" s="212"/>
      <c r="AA465" s="212"/>
      <c r="AB465" s="212"/>
      <c r="AC465" s="212"/>
      <c r="AD465" s="212"/>
      <c r="AE465" s="212"/>
      <c r="AF465" s="212"/>
      <c r="AG465" s="212" t="s">
        <v>340</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45"/>
      <c r="D466" s="242"/>
      <c r="E466" s="242"/>
      <c r="F466" s="242"/>
      <c r="G466" s="242"/>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193</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1" x14ac:dyDescent="0.2">
      <c r="A467" s="233">
        <v>105</v>
      </c>
      <c r="B467" s="234" t="s">
        <v>661</v>
      </c>
      <c r="C467" s="244" t="s">
        <v>662</v>
      </c>
      <c r="D467" s="235" t="s">
        <v>454</v>
      </c>
      <c r="E467" s="236">
        <v>13.9125</v>
      </c>
      <c r="F467" s="237"/>
      <c r="G467" s="238">
        <f>ROUND(E467*F467,2)</f>
        <v>0</v>
      </c>
      <c r="H467" s="237"/>
      <c r="I467" s="238">
        <f>ROUND(E467*H467,2)</f>
        <v>0</v>
      </c>
      <c r="J467" s="237"/>
      <c r="K467" s="238">
        <f>ROUND(E467*J467,2)</f>
        <v>0</v>
      </c>
      <c r="L467" s="238">
        <v>21</v>
      </c>
      <c r="M467" s="238">
        <f>G467*(1+L467/100)</f>
        <v>0</v>
      </c>
      <c r="N467" s="236">
        <v>0.27200000000000002</v>
      </c>
      <c r="O467" s="236">
        <f>ROUND(E467*N467,2)</f>
        <v>3.78</v>
      </c>
      <c r="P467" s="236">
        <v>0</v>
      </c>
      <c r="Q467" s="236">
        <f>ROUND(E467*P467,2)</f>
        <v>0</v>
      </c>
      <c r="R467" s="238" t="s">
        <v>337</v>
      </c>
      <c r="S467" s="238" t="s">
        <v>188</v>
      </c>
      <c r="T467" s="239" t="s">
        <v>188</v>
      </c>
      <c r="U467" s="223">
        <v>0</v>
      </c>
      <c r="V467" s="223">
        <f>ROUND(E467*U467,2)</f>
        <v>0</v>
      </c>
      <c r="W467" s="223"/>
      <c r="X467" s="223" t="s">
        <v>339</v>
      </c>
      <c r="Y467" s="223" t="s">
        <v>191</v>
      </c>
      <c r="Z467" s="212"/>
      <c r="AA467" s="212"/>
      <c r="AB467" s="212"/>
      <c r="AC467" s="212"/>
      <c r="AD467" s="212"/>
      <c r="AE467" s="212"/>
      <c r="AF467" s="212"/>
      <c r="AG467" s="212" t="s">
        <v>340</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62" t="s">
        <v>663</v>
      </c>
      <c r="D468" s="249"/>
      <c r="E468" s="250">
        <v>13.9125</v>
      </c>
      <c r="F468" s="223"/>
      <c r="G468" s="223"/>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215</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63"/>
      <c r="D469" s="241"/>
      <c r="E469" s="241"/>
      <c r="F469" s="241"/>
      <c r="G469" s="241"/>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193</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ht="22.5" outlineLevel="1" x14ac:dyDescent="0.2">
      <c r="A470" s="233">
        <v>106</v>
      </c>
      <c r="B470" s="234" t="s">
        <v>664</v>
      </c>
      <c r="C470" s="244" t="s">
        <v>665</v>
      </c>
      <c r="D470" s="235" t="s">
        <v>454</v>
      </c>
      <c r="E470" s="236">
        <v>91.727999999999994</v>
      </c>
      <c r="F470" s="237"/>
      <c r="G470" s="238">
        <f>ROUND(E470*F470,2)</f>
        <v>0</v>
      </c>
      <c r="H470" s="237"/>
      <c r="I470" s="238">
        <f>ROUND(E470*H470,2)</f>
        <v>0</v>
      </c>
      <c r="J470" s="237"/>
      <c r="K470" s="238">
        <f>ROUND(E470*J470,2)</f>
        <v>0</v>
      </c>
      <c r="L470" s="238">
        <v>21</v>
      </c>
      <c r="M470" s="238">
        <f>G470*(1+L470/100)</f>
        <v>0</v>
      </c>
      <c r="N470" s="236">
        <v>0.29599999999999999</v>
      </c>
      <c r="O470" s="236">
        <f>ROUND(E470*N470,2)</f>
        <v>27.15</v>
      </c>
      <c r="P470" s="236">
        <v>0</v>
      </c>
      <c r="Q470" s="236">
        <f>ROUND(E470*P470,2)</f>
        <v>0</v>
      </c>
      <c r="R470" s="238" t="s">
        <v>337</v>
      </c>
      <c r="S470" s="238" t="s">
        <v>188</v>
      </c>
      <c r="T470" s="239" t="s">
        <v>188</v>
      </c>
      <c r="U470" s="223">
        <v>0</v>
      </c>
      <c r="V470" s="223">
        <f>ROUND(E470*U470,2)</f>
        <v>0</v>
      </c>
      <c r="W470" s="223"/>
      <c r="X470" s="223" t="s">
        <v>339</v>
      </c>
      <c r="Y470" s="223" t="s">
        <v>191</v>
      </c>
      <c r="Z470" s="212"/>
      <c r="AA470" s="212"/>
      <c r="AB470" s="212"/>
      <c r="AC470" s="212"/>
      <c r="AD470" s="212"/>
      <c r="AE470" s="212"/>
      <c r="AF470" s="212"/>
      <c r="AG470" s="212" t="s">
        <v>340</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2" x14ac:dyDescent="0.2">
      <c r="A471" s="219"/>
      <c r="B471" s="220"/>
      <c r="C471" s="262" t="s">
        <v>666</v>
      </c>
      <c r="D471" s="249"/>
      <c r="E471" s="250">
        <v>91.727999999999994</v>
      </c>
      <c r="F471" s="223"/>
      <c r="G471" s="223"/>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215</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
      <c r="A472" s="219"/>
      <c r="B472" s="220"/>
      <c r="C472" s="263"/>
      <c r="D472" s="241"/>
      <c r="E472" s="241"/>
      <c r="F472" s="241"/>
      <c r="G472" s="241"/>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193</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3">
        <v>107</v>
      </c>
      <c r="B473" s="234" t="s">
        <v>667</v>
      </c>
      <c r="C473" s="244" t="s">
        <v>668</v>
      </c>
      <c r="D473" s="235" t="s">
        <v>454</v>
      </c>
      <c r="E473" s="236">
        <v>11.465999999999999</v>
      </c>
      <c r="F473" s="237"/>
      <c r="G473" s="238">
        <f>ROUND(E473*F473,2)</f>
        <v>0</v>
      </c>
      <c r="H473" s="237"/>
      <c r="I473" s="238">
        <f>ROUND(E473*H473,2)</f>
        <v>0</v>
      </c>
      <c r="J473" s="237"/>
      <c r="K473" s="238">
        <f>ROUND(E473*J473,2)</f>
        <v>0</v>
      </c>
      <c r="L473" s="238">
        <v>21</v>
      </c>
      <c r="M473" s="238">
        <f>G473*(1+L473/100)</f>
        <v>0</v>
      </c>
      <c r="N473" s="236">
        <v>0.29599999999999999</v>
      </c>
      <c r="O473" s="236">
        <f>ROUND(E473*N473,2)</f>
        <v>3.39</v>
      </c>
      <c r="P473" s="236">
        <v>0</v>
      </c>
      <c r="Q473" s="236">
        <f>ROUND(E473*P473,2)</f>
        <v>0</v>
      </c>
      <c r="R473" s="238" t="s">
        <v>337</v>
      </c>
      <c r="S473" s="238" t="s">
        <v>188</v>
      </c>
      <c r="T473" s="239" t="s">
        <v>188</v>
      </c>
      <c r="U473" s="223">
        <v>0</v>
      </c>
      <c r="V473" s="223">
        <f>ROUND(E473*U473,2)</f>
        <v>0</v>
      </c>
      <c r="W473" s="223"/>
      <c r="X473" s="223" t="s">
        <v>339</v>
      </c>
      <c r="Y473" s="223" t="s">
        <v>191</v>
      </c>
      <c r="Z473" s="212"/>
      <c r="AA473" s="212"/>
      <c r="AB473" s="212"/>
      <c r="AC473" s="212"/>
      <c r="AD473" s="212"/>
      <c r="AE473" s="212"/>
      <c r="AF473" s="212"/>
      <c r="AG473" s="212" t="s">
        <v>340</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62" t="s">
        <v>669</v>
      </c>
      <c r="D474" s="249"/>
      <c r="E474" s="250">
        <v>11.465999999999999</v>
      </c>
      <c r="F474" s="223"/>
      <c r="G474" s="223"/>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215</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63"/>
      <c r="D475" s="241"/>
      <c r="E475" s="241"/>
      <c r="F475" s="241"/>
      <c r="G475" s="241"/>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193</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33">
        <v>108</v>
      </c>
      <c r="B476" s="234" t="s">
        <v>670</v>
      </c>
      <c r="C476" s="244" t="s">
        <v>671</v>
      </c>
      <c r="D476" s="235" t="s">
        <v>384</v>
      </c>
      <c r="E476" s="236">
        <v>25.08</v>
      </c>
      <c r="F476" s="237"/>
      <c r="G476" s="238">
        <f>ROUND(E476*F476,2)</f>
        <v>0</v>
      </c>
      <c r="H476" s="237"/>
      <c r="I476" s="238">
        <f>ROUND(E476*H476,2)</f>
        <v>0</v>
      </c>
      <c r="J476" s="237"/>
      <c r="K476" s="238">
        <f>ROUND(E476*J476,2)</f>
        <v>0</v>
      </c>
      <c r="L476" s="238">
        <v>21</v>
      </c>
      <c r="M476" s="238">
        <f>G476*(1+L476/100)</f>
        <v>0</v>
      </c>
      <c r="N476" s="236">
        <v>1.2800000000000001E-2</v>
      </c>
      <c r="O476" s="236">
        <f>ROUND(E476*N476,2)</f>
        <v>0.32</v>
      </c>
      <c r="P476" s="236">
        <v>0</v>
      </c>
      <c r="Q476" s="236">
        <f>ROUND(E476*P476,2)</f>
        <v>0</v>
      </c>
      <c r="R476" s="238" t="s">
        <v>337</v>
      </c>
      <c r="S476" s="238" t="s">
        <v>188</v>
      </c>
      <c r="T476" s="239" t="s">
        <v>188</v>
      </c>
      <c r="U476" s="223">
        <v>0</v>
      </c>
      <c r="V476" s="223">
        <f>ROUND(E476*U476,2)</f>
        <v>0</v>
      </c>
      <c r="W476" s="223"/>
      <c r="X476" s="223" t="s">
        <v>339</v>
      </c>
      <c r="Y476" s="223" t="s">
        <v>191</v>
      </c>
      <c r="Z476" s="212"/>
      <c r="AA476" s="212"/>
      <c r="AB476" s="212"/>
      <c r="AC476" s="212"/>
      <c r="AD476" s="212"/>
      <c r="AE476" s="212"/>
      <c r="AF476" s="212"/>
      <c r="AG476" s="212" t="s">
        <v>340</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62" t="s">
        <v>672</v>
      </c>
      <c r="D477" s="249"/>
      <c r="E477" s="250">
        <v>25.08</v>
      </c>
      <c r="F477" s="223"/>
      <c r="G477" s="223"/>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215</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63"/>
      <c r="D478" s="241"/>
      <c r="E478" s="241"/>
      <c r="F478" s="241"/>
      <c r="G478" s="241"/>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193</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x14ac:dyDescent="0.2">
      <c r="A479" s="226" t="s">
        <v>183</v>
      </c>
      <c r="B479" s="227" t="s">
        <v>86</v>
      </c>
      <c r="C479" s="243" t="s">
        <v>87</v>
      </c>
      <c r="D479" s="228"/>
      <c r="E479" s="229"/>
      <c r="F479" s="230"/>
      <c r="G479" s="230">
        <f>SUMIF(AG480:AG518,"&lt;&gt;NOR",G480:G518)</f>
        <v>0</v>
      </c>
      <c r="H479" s="230"/>
      <c r="I479" s="230">
        <f>SUM(I480:I518)</f>
        <v>0</v>
      </c>
      <c r="J479" s="230"/>
      <c r="K479" s="230">
        <f>SUM(K480:K518)</f>
        <v>0</v>
      </c>
      <c r="L479" s="230"/>
      <c r="M479" s="230">
        <f>SUM(M480:M518)</f>
        <v>0</v>
      </c>
      <c r="N479" s="229"/>
      <c r="O479" s="229">
        <f>SUM(O480:O518)</f>
        <v>238.22999999999996</v>
      </c>
      <c r="P479" s="229"/>
      <c r="Q479" s="229">
        <f>SUM(Q480:Q518)</f>
        <v>0</v>
      </c>
      <c r="R479" s="230"/>
      <c r="S479" s="230"/>
      <c r="T479" s="231"/>
      <c r="U479" s="225"/>
      <c r="V479" s="225">
        <f>SUM(V480:V518)</f>
        <v>52.500000000000007</v>
      </c>
      <c r="W479" s="225"/>
      <c r="X479" s="225"/>
      <c r="Y479" s="225"/>
      <c r="AG479" t="s">
        <v>184</v>
      </c>
    </row>
    <row r="480" spans="1:60" ht="22.5" outlineLevel="1" x14ac:dyDescent="0.2">
      <c r="A480" s="233">
        <v>109</v>
      </c>
      <c r="B480" s="234" t="s">
        <v>673</v>
      </c>
      <c r="C480" s="244" t="s">
        <v>674</v>
      </c>
      <c r="D480" s="235" t="s">
        <v>263</v>
      </c>
      <c r="E480" s="236">
        <v>165</v>
      </c>
      <c r="F480" s="237"/>
      <c r="G480" s="238">
        <f>ROUND(E480*F480,2)</f>
        <v>0</v>
      </c>
      <c r="H480" s="237"/>
      <c r="I480" s="238">
        <f>ROUND(E480*H480,2)</f>
        <v>0</v>
      </c>
      <c r="J480" s="237"/>
      <c r="K480" s="238">
        <f>ROUND(E480*J480,2)</f>
        <v>0</v>
      </c>
      <c r="L480" s="238">
        <v>21</v>
      </c>
      <c r="M480" s="238">
        <f>G480*(1+L480/100)</f>
        <v>0</v>
      </c>
      <c r="N480" s="236">
        <v>0.4284</v>
      </c>
      <c r="O480" s="236">
        <f>ROUND(E480*N480,2)</f>
        <v>70.69</v>
      </c>
      <c r="P480" s="236">
        <v>0</v>
      </c>
      <c r="Q480" s="236">
        <f>ROUND(E480*P480,2)</f>
        <v>0</v>
      </c>
      <c r="R480" s="238" t="s">
        <v>675</v>
      </c>
      <c r="S480" s="238" t="s">
        <v>188</v>
      </c>
      <c r="T480" s="239" t="s">
        <v>188</v>
      </c>
      <c r="U480" s="223">
        <v>2.5999999999999999E-2</v>
      </c>
      <c r="V480" s="223">
        <f>ROUND(E480*U480,2)</f>
        <v>4.29</v>
      </c>
      <c r="W480" s="223"/>
      <c r="X480" s="223" t="s">
        <v>210</v>
      </c>
      <c r="Y480" s="223" t="s">
        <v>191</v>
      </c>
      <c r="Z480" s="212"/>
      <c r="AA480" s="212"/>
      <c r="AB480" s="212"/>
      <c r="AC480" s="212"/>
      <c r="AD480" s="212"/>
      <c r="AE480" s="212"/>
      <c r="AF480" s="212"/>
      <c r="AG480" s="212" t="s">
        <v>211</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62" t="s">
        <v>676</v>
      </c>
      <c r="D481" s="249"/>
      <c r="E481" s="250">
        <v>165</v>
      </c>
      <c r="F481" s="223"/>
      <c r="G481" s="223"/>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215</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63"/>
      <c r="D482" s="241"/>
      <c r="E482" s="241"/>
      <c r="F482" s="241"/>
      <c r="G482" s="241"/>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193</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3">
        <v>110</v>
      </c>
      <c r="B483" s="234" t="s">
        <v>677</v>
      </c>
      <c r="C483" s="244" t="s">
        <v>678</v>
      </c>
      <c r="D483" s="235" t="s">
        <v>263</v>
      </c>
      <c r="E483" s="236">
        <v>210</v>
      </c>
      <c r="F483" s="237"/>
      <c r="G483" s="238">
        <f>ROUND(E483*F483,2)</f>
        <v>0</v>
      </c>
      <c r="H483" s="237"/>
      <c r="I483" s="238">
        <f>ROUND(E483*H483,2)</f>
        <v>0</v>
      </c>
      <c r="J483" s="237"/>
      <c r="K483" s="238">
        <f>ROUND(E483*J483,2)</f>
        <v>0</v>
      </c>
      <c r="L483" s="238">
        <v>21</v>
      </c>
      <c r="M483" s="238">
        <f>G483*(1+L483/100)</f>
        <v>0</v>
      </c>
      <c r="N483" s="236">
        <v>0.441</v>
      </c>
      <c r="O483" s="236">
        <f>ROUND(E483*N483,2)</f>
        <v>92.61</v>
      </c>
      <c r="P483" s="236">
        <v>0</v>
      </c>
      <c r="Q483" s="236">
        <f>ROUND(E483*P483,2)</f>
        <v>0</v>
      </c>
      <c r="R483" s="238" t="s">
        <v>675</v>
      </c>
      <c r="S483" s="238" t="s">
        <v>188</v>
      </c>
      <c r="T483" s="239" t="s">
        <v>188</v>
      </c>
      <c r="U483" s="223">
        <v>2.9000000000000001E-2</v>
      </c>
      <c r="V483" s="223">
        <f>ROUND(E483*U483,2)</f>
        <v>6.09</v>
      </c>
      <c r="W483" s="223"/>
      <c r="X483" s="223" t="s">
        <v>210</v>
      </c>
      <c r="Y483" s="223" t="s">
        <v>191</v>
      </c>
      <c r="Z483" s="212"/>
      <c r="AA483" s="212"/>
      <c r="AB483" s="212"/>
      <c r="AC483" s="212"/>
      <c r="AD483" s="212"/>
      <c r="AE483" s="212"/>
      <c r="AF483" s="212"/>
      <c r="AG483" s="212" t="s">
        <v>211</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62" t="s">
        <v>679</v>
      </c>
      <c r="D484" s="249"/>
      <c r="E484" s="250">
        <v>45</v>
      </c>
      <c r="F484" s="223"/>
      <c r="G484" s="223"/>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215</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62" t="s">
        <v>676</v>
      </c>
      <c r="D485" s="249"/>
      <c r="E485" s="250">
        <v>165</v>
      </c>
      <c r="F485" s="223"/>
      <c r="G485" s="223"/>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215</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63"/>
      <c r="D486" s="241"/>
      <c r="E486" s="241"/>
      <c r="F486" s="241"/>
      <c r="G486" s="241"/>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193</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ht="22.5" outlineLevel="1" x14ac:dyDescent="0.2">
      <c r="A487" s="233">
        <v>111</v>
      </c>
      <c r="B487" s="234" t="s">
        <v>680</v>
      </c>
      <c r="C487" s="244" t="s">
        <v>681</v>
      </c>
      <c r="D487" s="235" t="s">
        <v>263</v>
      </c>
      <c r="E487" s="236">
        <v>165</v>
      </c>
      <c r="F487" s="237"/>
      <c r="G487" s="238">
        <f>ROUND(E487*F487,2)</f>
        <v>0</v>
      </c>
      <c r="H487" s="237"/>
      <c r="I487" s="238">
        <f>ROUND(E487*H487,2)</f>
        <v>0</v>
      </c>
      <c r="J487" s="237"/>
      <c r="K487" s="238">
        <f>ROUND(E487*J487,2)</f>
        <v>0</v>
      </c>
      <c r="L487" s="238">
        <v>21</v>
      </c>
      <c r="M487" s="238">
        <f>G487*(1+L487/100)</f>
        <v>0</v>
      </c>
      <c r="N487" s="236">
        <v>0.21099999999999999</v>
      </c>
      <c r="O487" s="236">
        <f>ROUND(E487*N487,2)</f>
        <v>34.82</v>
      </c>
      <c r="P487" s="236">
        <v>0</v>
      </c>
      <c r="Q487" s="236">
        <f>ROUND(E487*P487,2)</f>
        <v>0</v>
      </c>
      <c r="R487" s="238" t="s">
        <v>675</v>
      </c>
      <c r="S487" s="238" t="s">
        <v>188</v>
      </c>
      <c r="T487" s="239" t="s">
        <v>188</v>
      </c>
      <c r="U487" s="223">
        <v>3.2000000000000001E-2</v>
      </c>
      <c r="V487" s="223">
        <f>ROUND(E487*U487,2)</f>
        <v>5.28</v>
      </c>
      <c r="W487" s="223"/>
      <c r="X487" s="223" t="s">
        <v>210</v>
      </c>
      <c r="Y487" s="223" t="s">
        <v>191</v>
      </c>
      <c r="Z487" s="212"/>
      <c r="AA487" s="212"/>
      <c r="AB487" s="212"/>
      <c r="AC487" s="212"/>
      <c r="AD487" s="212"/>
      <c r="AE487" s="212"/>
      <c r="AF487" s="212"/>
      <c r="AG487" s="212" t="s">
        <v>211</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2" x14ac:dyDescent="0.2">
      <c r="A488" s="219"/>
      <c r="B488" s="220"/>
      <c r="C488" s="261" t="s">
        <v>682</v>
      </c>
      <c r="D488" s="257"/>
      <c r="E488" s="257"/>
      <c r="F488" s="257"/>
      <c r="G488" s="257"/>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213</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62" t="s">
        <v>676</v>
      </c>
      <c r="D489" s="249"/>
      <c r="E489" s="250">
        <v>165</v>
      </c>
      <c r="F489" s="223"/>
      <c r="G489" s="223"/>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215</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63"/>
      <c r="D490" s="241"/>
      <c r="E490" s="241"/>
      <c r="F490" s="241"/>
      <c r="G490" s="241"/>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193</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22.5" outlineLevel="1" x14ac:dyDescent="0.2">
      <c r="A491" s="233">
        <v>112</v>
      </c>
      <c r="B491" s="234" t="s">
        <v>683</v>
      </c>
      <c r="C491" s="244" t="s">
        <v>684</v>
      </c>
      <c r="D491" s="235" t="s">
        <v>263</v>
      </c>
      <c r="E491" s="236">
        <v>330</v>
      </c>
      <c r="F491" s="237"/>
      <c r="G491" s="238">
        <f>ROUND(E491*F491,2)</f>
        <v>0</v>
      </c>
      <c r="H491" s="237"/>
      <c r="I491" s="238">
        <f>ROUND(E491*H491,2)</f>
        <v>0</v>
      </c>
      <c r="J491" s="237"/>
      <c r="K491" s="238">
        <f>ROUND(E491*J491,2)</f>
        <v>0</v>
      </c>
      <c r="L491" s="238">
        <v>21</v>
      </c>
      <c r="M491" s="238">
        <f>G491*(1+L491/100)</f>
        <v>0</v>
      </c>
      <c r="N491" s="236">
        <v>6.0999999999999997E-4</v>
      </c>
      <c r="O491" s="236">
        <f>ROUND(E491*N491,2)</f>
        <v>0.2</v>
      </c>
      <c r="P491" s="236">
        <v>0</v>
      </c>
      <c r="Q491" s="236">
        <f>ROUND(E491*P491,2)</f>
        <v>0</v>
      </c>
      <c r="R491" s="238" t="s">
        <v>675</v>
      </c>
      <c r="S491" s="238" t="s">
        <v>338</v>
      </c>
      <c r="T491" s="239" t="s">
        <v>338</v>
      </c>
      <c r="U491" s="223">
        <v>2E-3</v>
      </c>
      <c r="V491" s="223">
        <f>ROUND(E491*U491,2)</f>
        <v>0.66</v>
      </c>
      <c r="W491" s="223"/>
      <c r="X491" s="223" t="s">
        <v>210</v>
      </c>
      <c r="Y491" s="223" t="s">
        <v>191</v>
      </c>
      <c r="Z491" s="212"/>
      <c r="AA491" s="212"/>
      <c r="AB491" s="212"/>
      <c r="AC491" s="212"/>
      <c r="AD491" s="212"/>
      <c r="AE491" s="212"/>
      <c r="AF491" s="212"/>
      <c r="AG491" s="212" t="s">
        <v>390</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61" t="s">
        <v>685</v>
      </c>
      <c r="D492" s="257"/>
      <c r="E492" s="257"/>
      <c r="F492" s="257"/>
      <c r="G492" s="257"/>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213</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
      <c r="A493" s="219"/>
      <c r="B493" s="220"/>
      <c r="C493" s="262" t="s">
        <v>686</v>
      </c>
      <c r="D493" s="249"/>
      <c r="E493" s="250">
        <v>330</v>
      </c>
      <c r="F493" s="223"/>
      <c r="G493" s="223"/>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215</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63"/>
      <c r="D494" s="241"/>
      <c r="E494" s="241"/>
      <c r="F494" s="241"/>
      <c r="G494" s="241"/>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193</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ht="22.5" outlineLevel="1" x14ac:dyDescent="0.2">
      <c r="A495" s="233">
        <v>113</v>
      </c>
      <c r="B495" s="234" t="s">
        <v>687</v>
      </c>
      <c r="C495" s="244" t="s">
        <v>688</v>
      </c>
      <c r="D495" s="235" t="s">
        <v>263</v>
      </c>
      <c r="E495" s="236">
        <v>165</v>
      </c>
      <c r="F495" s="237"/>
      <c r="G495" s="238">
        <f>ROUND(E495*F495,2)</f>
        <v>0</v>
      </c>
      <c r="H495" s="237"/>
      <c r="I495" s="238">
        <f>ROUND(E495*H495,2)</f>
        <v>0</v>
      </c>
      <c r="J495" s="237"/>
      <c r="K495" s="238">
        <f>ROUND(E495*J495,2)</f>
        <v>0</v>
      </c>
      <c r="L495" s="238">
        <v>21</v>
      </c>
      <c r="M495" s="238">
        <f>G495*(1+L495/100)</f>
        <v>0</v>
      </c>
      <c r="N495" s="236">
        <v>0.12966</v>
      </c>
      <c r="O495" s="236">
        <f>ROUND(E495*N495,2)</f>
        <v>21.39</v>
      </c>
      <c r="P495" s="236">
        <v>0</v>
      </c>
      <c r="Q495" s="236">
        <f>ROUND(E495*P495,2)</f>
        <v>0</v>
      </c>
      <c r="R495" s="238" t="s">
        <v>675</v>
      </c>
      <c r="S495" s="238" t="s">
        <v>188</v>
      </c>
      <c r="T495" s="239" t="s">
        <v>188</v>
      </c>
      <c r="U495" s="223">
        <v>0.02</v>
      </c>
      <c r="V495" s="223">
        <f>ROUND(E495*U495,2)</f>
        <v>3.3</v>
      </c>
      <c r="W495" s="223"/>
      <c r="X495" s="223" t="s">
        <v>210</v>
      </c>
      <c r="Y495" s="223" t="s">
        <v>191</v>
      </c>
      <c r="Z495" s="212"/>
      <c r="AA495" s="212"/>
      <c r="AB495" s="212"/>
      <c r="AC495" s="212"/>
      <c r="AD495" s="212"/>
      <c r="AE495" s="212"/>
      <c r="AF495" s="212"/>
      <c r="AG495" s="212" t="s">
        <v>211</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62" t="s">
        <v>689</v>
      </c>
      <c r="D496" s="249"/>
      <c r="E496" s="250">
        <v>165</v>
      </c>
      <c r="F496" s="223"/>
      <c r="G496" s="223"/>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215</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63"/>
      <c r="D497" s="241"/>
      <c r="E497" s="241"/>
      <c r="F497" s="241"/>
      <c r="G497" s="241"/>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193</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33">
        <v>114</v>
      </c>
      <c r="B498" s="234" t="s">
        <v>690</v>
      </c>
      <c r="C498" s="244" t="s">
        <v>691</v>
      </c>
      <c r="D498" s="235" t="s">
        <v>263</v>
      </c>
      <c r="E498" s="236">
        <v>45</v>
      </c>
      <c r="F498" s="237"/>
      <c r="G498" s="238">
        <f>ROUND(E498*F498,2)</f>
        <v>0</v>
      </c>
      <c r="H498" s="237"/>
      <c r="I498" s="238">
        <f>ROUND(E498*H498,2)</f>
        <v>0</v>
      </c>
      <c r="J498" s="237"/>
      <c r="K498" s="238">
        <f>ROUND(E498*J498,2)</f>
        <v>0</v>
      </c>
      <c r="L498" s="238">
        <v>21</v>
      </c>
      <c r="M498" s="238">
        <f>G498*(1+L498/100)</f>
        <v>0</v>
      </c>
      <c r="N498" s="236">
        <v>5.5449999999999999E-2</v>
      </c>
      <c r="O498" s="236">
        <f>ROUND(E498*N498,2)</f>
        <v>2.5</v>
      </c>
      <c r="P498" s="236">
        <v>0</v>
      </c>
      <c r="Q498" s="236">
        <f>ROUND(E498*P498,2)</f>
        <v>0</v>
      </c>
      <c r="R498" s="238" t="s">
        <v>675</v>
      </c>
      <c r="S498" s="238" t="s">
        <v>188</v>
      </c>
      <c r="T498" s="239" t="s">
        <v>188</v>
      </c>
      <c r="U498" s="223">
        <v>0.442</v>
      </c>
      <c r="V498" s="223">
        <f>ROUND(E498*U498,2)</f>
        <v>19.89</v>
      </c>
      <c r="W498" s="223"/>
      <c r="X498" s="223" t="s">
        <v>210</v>
      </c>
      <c r="Y498" s="223" t="s">
        <v>191</v>
      </c>
      <c r="Z498" s="212"/>
      <c r="AA498" s="212"/>
      <c r="AB498" s="212"/>
      <c r="AC498" s="212"/>
      <c r="AD498" s="212"/>
      <c r="AE498" s="212"/>
      <c r="AF498" s="212"/>
      <c r="AG498" s="212" t="s">
        <v>211</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ht="22.5" outlineLevel="2" x14ac:dyDescent="0.2">
      <c r="A499" s="219"/>
      <c r="B499" s="220"/>
      <c r="C499" s="261" t="s">
        <v>692</v>
      </c>
      <c r="D499" s="257"/>
      <c r="E499" s="257"/>
      <c r="F499" s="257"/>
      <c r="G499" s="257"/>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213</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56" t="str">
        <f>C499</f>
        <v>s provedením lože z kameniva drceného, s vyplněním spár, s dvojitým hutněním a se smetením přebytečného materiálu na krajnici. S dodáním hmot pro lože a výplň spár.</v>
      </c>
      <c r="BB499" s="212"/>
      <c r="BC499" s="212"/>
      <c r="BD499" s="212"/>
      <c r="BE499" s="212"/>
      <c r="BF499" s="212"/>
      <c r="BG499" s="212"/>
      <c r="BH499" s="212"/>
    </row>
    <row r="500" spans="1:60" outlineLevel="2" x14ac:dyDescent="0.2">
      <c r="A500" s="219"/>
      <c r="B500" s="220"/>
      <c r="C500" s="262" t="s">
        <v>679</v>
      </c>
      <c r="D500" s="249"/>
      <c r="E500" s="250">
        <v>45</v>
      </c>
      <c r="F500" s="223"/>
      <c r="G500" s="223"/>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215</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2" x14ac:dyDescent="0.2">
      <c r="A501" s="219"/>
      <c r="B501" s="220"/>
      <c r="C501" s="263"/>
      <c r="D501" s="241"/>
      <c r="E501" s="241"/>
      <c r="F501" s="241"/>
      <c r="G501" s="241"/>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193</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33">
        <v>115</v>
      </c>
      <c r="B502" s="234" t="s">
        <v>693</v>
      </c>
      <c r="C502" s="244" t="s">
        <v>694</v>
      </c>
      <c r="D502" s="235" t="s">
        <v>454</v>
      </c>
      <c r="E502" s="236">
        <v>6.6</v>
      </c>
      <c r="F502" s="237"/>
      <c r="G502" s="238">
        <f>ROUND(E502*F502,2)</f>
        <v>0</v>
      </c>
      <c r="H502" s="237"/>
      <c r="I502" s="238">
        <f>ROUND(E502*H502,2)</f>
        <v>0</v>
      </c>
      <c r="J502" s="237"/>
      <c r="K502" s="238">
        <f>ROUND(E502*J502,2)</f>
        <v>0</v>
      </c>
      <c r="L502" s="238">
        <v>21</v>
      </c>
      <c r="M502" s="238">
        <f>G502*(1+L502/100)</f>
        <v>0</v>
      </c>
      <c r="N502" s="236">
        <v>3.3E-4</v>
      </c>
      <c r="O502" s="236">
        <f>ROUND(E502*N502,2)</f>
        <v>0</v>
      </c>
      <c r="P502" s="236">
        <v>0</v>
      </c>
      <c r="Q502" s="236">
        <f>ROUND(E502*P502,2)</f>
        <v>0</v>
      </c>
      <c r="R502" s="238" t="s">
        <v>675</v>
      </c>
      <c r="S502" s="238" t="s">
        <v>188</v>
      </c>
      <c r="T502" s="239" t="s">
        <v>188</v>
      </c>
      <c r="U502" s="223">
        <v>0.41</v>
      </c>
      <c r="V502" s="223">
        <f>ROUND(E502*U502,2)</f>
        <v>2.71</v>
      </c>
      <c r="W502" s="223"/>
      <c r="X502" s="223" t="s">
        <v>210</v>
      </c>
      <c r="Y502" s="223" t="s">
        <v>191</v>
      </c>
      <c r="Z502" s="212"/>
      <c r="AA502" s="212"/>
      <c r="AB502" s="212"/>
      <c r="AC502" s="212"/>
      <c r="AD502" s="212"/>
      <c r="AE502" s="212"/>
      <c r="AF502" s="212"/>
      <c r="AG502" s="212" t="s">
        <v>224</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62" t="s">
        <v>695</v>
      </c>
      <c r="D503" s="249"/>
      <c r="E503" s="250">
        <v>6.6</v>
      </c>
      <c r="F503" s="223"/>
      <c r="G503" s="223"/>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215</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63"/>
      <c r="D504" s="241"/>
      <c r="E504" s="241"/>
      <c r="F504" s="241"/>
      <c r="G504" s="241"/>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193</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ht="22.5" outlineLevel="1" x14ac:dyDescent="0.2">
      <c r="A505" s="233">
        <v>116</v>
      </c>
      <c r="B505" s="234" t="s">
        <v>696</v>
      </c>
      <c r="C505" s="244" t="s">
        <v>697</v>
      </c>
      <c r="D505" s="235" t="s">
        <v>263</v>
      </c>
      <c r="E505" s="236">
        <v>27.4</v>
      </c>
      <c r="F505" s="237"/>
      <c r="G505" s="238">
        <f>ROUND(E505*F505,2)</f>
        <v>0</v>
      </c>
      <c r="H505" s="237"/>
      <c r="I505" s="238">
        <f>ROUND(E505*H505,2)</f>
        <v>0</v>
      </c>
      <c r="J505" s="237"/>
      <c r="K505" s="238">
        <f>ROUND(E505*J505,2)</f>
        <v>0</v>
      </c>
      <c r="L505" s="238">
        <v>21</v>
      </c>
      <c r="M505" s="238">
        <f>G505*(1+L505/100)</f>
        <v>0</v>
      </c>
      <c r="N505" s="236">
        <v>7.1999999999999995E-2</v>
      </c>
      <c r="O505" s="236">
        <f>ROUND(E505*N505,2)</f>
        <v>1.97</v>
      </c>
      <c r="P505" s="236">
        <v>0</v>
      </c>
      <c r="Q505" s="236">
        <f>ROUND(E505*P505,2)</f>
        <v>0</v>
      </c>
      <c r="R505" s="238" t="s">
        <v>675</v>
      </c>
      <c r="S505" s="238" t="s">
        <v>188</v>
      </c>
      <c r="T505" s="239" t="s">
        <v>188</v>
      </c>
      <c r="U505" s="223">
        <v>0.375</v>
      </c>
      <c r="V505" s="223">
        <f>ROUND(E505*U505,2)</f>
        <v>10.28</v>
      </c>
      <c r="W505" s="223"/>
      <c r="X505" s="223" t="s">
        <v>210</v>
      </c>
      <c r="Y505" s="223" t="s">
        <v>191</v>
      </c>
      <c r="Z505" s="212"/>
      <c r="AA505" s="212"/>
      <c r="AB505" s="212"/>
      <c r="AC505" s="212"/>
      <c r="AD505" s="212"/>
      <c r="AE505" s="212"/>
      <c r="AF505" s="212"/>
      <c r="AG505" s="212" t="s">
        <v>224</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ht="22.5" outlineLevel="2" x14ac:dyDescent="0.2">
      <c r="A506" s="219"/>
      <c r="B506" s="220"/>
      <c r="C506" s="261" t="s">
        <v>698</v>
      </c>
      <c r="D506" s="257"/>
      <c r="E506" s="257"/>
      <c r="F506" s="257"/>
      <c r="G506" s="257"/>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213</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56" t="str">
        <f>C506</f>
        <v>komunikací pro pěší do velikosti dlaždic 0,25 m2 s provedením lože do tl. 30 mm, s vyplněním spár a se smetením přebytečného materiálu na vzdálenost do 3 m</v>
      </c>
      <c r="BB506" s="212"/>
      <c r="BC506" s="212"/>
      <c r="BD506" s="212"/>
      <c r="BE506" s="212"/>
      <c r="BF506" s="212"/>
      <c r="BG506" s="212"/>
      <c r="BH506" s="212"/>
    </row>
    <row r="507" spans="1:60" outlineLevel="2" x14ac:dyDescent="0.2">
      <c r="A507" s="219"/>
      <c r="B507" s="220"/>
      <c r="C507" s="262" t="s">
        <v>699</v>
      </c>
      <c r="D507" s="249"/>
      <c r="E507" s="250">
        <v>27.4</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215</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2" x14ac:dyDescent="0.2">
      <c r="A508" s="219"/>
      <c r="B508" s="220"/>
      <c r="C508" s="263"/>
      <c r="D508" s="241"/>
      <c r="E508" s="241"/>
      <c r="F508" s="241"/>
      <c r="G508" s="241"/>
      <c r="H508" s="223"/>
      <c r="I508" s="223"/>
      <c r="J508" s="223"/>
      <c r="K508" s="223"/>
      <c r="L508" s="223"/>
      <c r="M508" s="223"/>
      <c r="N508" s="222"/>
      <c r="O508" s="222"/>
      <c r="P508" s="222"/>
      <c r="Q508" s="222"/>
      <c r="R508" s="223"/>
      <c r="S508" s="223"/>
      <c r="T508" s="223"/>
      <c r="U508" s="223"/>
      <c r="V508" s="223"/>
      <c r="W508" s="223"/>
      <c r="X508" s="223"/>
      <c r="Y508" s="223"/>
      <c r="Z508" s="212"/>
      <c r="AA508" s="212"/>
      <c r="AB508" s="212"/>
      <c r="AC508" s="212"/>
      <c r="AD508" s="212"/>
      <c r="AE508" s="212"/>
      <c r="AF508" s="212"/>
      <c r="AG508" s="212" t="s">
        <v>193</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ht="22.5" outlineLevel="1" x14ac:dyDescent="0.2">
      <c r="A509" s="233">
        <v>117</v>
      </c>
      <c r="B509" s="234" t="s">
        <v>700</v>
      </c>
      <c r="C509" s="244" t="s">
        <v>701</v>
      </c>
      <c r="D509" s="235" t="s">
        <v>702</v>
      </c>
      <c r="E509" s="236">
        <v>0.91</v>
      </c>
      <c r="F509" s="237"/>
      <c r="G509" s="238">
        <f>ROUND(E509*F509,2)</f>
        <v>0</v>
      </c>
      <c r="H509" s="237"/>
      <c r="I509" s="238">
        <f>ROUND(E509*H509,2)</f>
        <v>0</v>
      </c>
      <c r="J509" s="237"/>
      <c r="K509" s="238">
        <f>ROUND(E509*J509,2)</f>
        <v>0</v>
      </c>
      <c r="L509" s="238">
        <v>21</v>
      </c>
      <c r="M509" s="238">
        <f>G509*(1+L509/100)</f>
        <v>0</v>
      </c>
      <c r="N509" s="236">
        <v>5.1905599999999996</v>
      </c>
      <c r="O509" s="236">
        <f>ROUND(E509*N509,2)</f>
        <v>4.72</v>
      </c>
      <c r="P509" s="236">
        <v>0</v>
      </c>
      <c r="Q509" s="236">
        <f>ROUND(E509*P509,2)</f>
        <v>0</v>
      </c>
      <c r="R509" s="238" t="s">
        <v>330</v>
      </c>
      <c r="S509" s="238" t="s">
        <v>188</v>
      </c>
      <c r="T509" s="239" t="s">
        <v>331</v>
      </c>
      <c r="U509" s="223">
        <v>0</v>
      </c>
      <c r="V509" s="223">
        <f>ROUND(E509*U509,2)</f>
        <v>0</v>
      </c>
      <c r="W509" s="223"/>
      <c r="X509" s="223" t="s">
        <v>332</v>
      </c>
      <c r="Y509" s="223" t="s">
        <v>191</v>
      </c>
      <c r="Z509" s="212"/>
      <c r="AA509" s="212"/>
      <c r="AB509" s="212"/>
      <c r="AC509" s="212"/>
      <c r="AD509" s="212"/>
      <c r="AE509" s="212"/>
      <c r="AF509" s="212"/>
      <c r="AG509" s="212" t="s">
        <v>703</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ht="45" outlineLevel="2" x14ac:dyDescent="0.2">
      <c r="A510" s="219"/>
      <c r="B510" s="220"/>
      <c r="C510" s="261" t="s">
        <v>704</v>
      </c>
      <c r="D510" s="257"/>
      <c r="E510" s="257"/>
      <c r="F510" s="257"/>
      <c r="G510" s="257"/>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213</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56" t="str">
        <f>C510</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BB510" s="212"/>
      <c r="BC510" s="212"/>
      <c r="BD510" s="212"/>
      <c r="BE510" s="212"/>
      <c r="BF510" s="212"/>
      <c r="BG510" s="212"/>
      <c r="BH510" s="212"/>
    </row>
    <row r="511" spans="1:60" outlineLevel="2" x14ac:dyDescent="0.2">
      <c r="A511" s="219"/>
      <c r="B511" s="220"/>
      <c r="C511" s="262" t="s">
        <v>705</v>
      </c>
      <c r="D511" s="249"/>
      <c r="E511" s="250">
        <v>0.91</v>
      </c>
      <c r="F511" s="223"/>
      <c r="G511" s="223"/>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215</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63"/>
      <c r="D512" s="241"/>
      <c r="E512" s="241"/>
      <c r="F512" s="241"/>
      <c r="G512" s="241"/>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193</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22.5" outlineLevel="1" x14ac:dyDescent="0.2">
      <c r="A513" s="233">
        <v>118</v>
      </c>
      <c r="B513" s="234" t="s">
        <v>706</v>
      </c>
      <c r="C513" s="244" t="s">
        <v>707</v>
      </c>
      <c r="D513" s="235" t="s">
        <v>263</v>
      </c>
      <c r="E513" s="236">
        <v>47.25</v>
      </c>
      <c r="F513" s="237"/>
      <c r="G513" s="238">
        <f>ROUND(E513*F513,2)</f>
        <v>0</v>
      </c>
      <c r="H513" s="237"/>
      <c r="I513" s="238">
        <f>ROUND(E513*H513,2)</f>
        <v>0</v>
      </c>
      <c r="J513" s="237"/>
      <c r="K513" s="238">
        <f>ROUND(E513*J513,2)</f>
        <v>0</v>
      </c>
      <c r="L513" s="238">
        <v>21</v>
      </c>
      <c r="M513" s="238">
        <f>G513*(1+L513/100)</f>
        <v>0</v>
      </c>
      <c r="N513" s="236">
        <v>0.13100000000000001</v>
      </c>
      <c r="O513" s="236">
        <f>ROUND(E513*N513,2)</f>
        <v>6.19</v>
      </c>
      <c r="P513" s="236">
        <v>0</v>
      </c>
      <c r="Q513" s="236">
        <f>ROUND(E513*P513,2)</f>
        <v>0</v>
      </c>
      <c r="R513" s="238" t="s">
        <v>337</v>
      </c>
      <c r="S513" s="238" t="s">
        <v>188</v>
      </c>
      <c r="T513" s="239" t="s">
        <v>188</v>
      </c>
      <c r="U513" s="223">
        <v>0</v>
      </c>
      <c r="V513" s="223">
        <f>ROUND(E513*U513,2)</f>
        <v>0</v>
      </c>
      <c r="W513" s="223"/>
      <c r="X513" s="223" t="s">
        <v>339</v>
      </c>
      <c r="Y513" s="223" t="s">
        <v>191</v>
      </c>
      <c r="Z513" s="212"/>
      <c r="AA513" s="212"/>
      <c r="AB513" s="212"/>
      <c r="AC513" s="212"/>
      <c r="AD513" s="212"/>
      <c r="AE513" s="212"/>
      <c r="AF513" s="212"/>
      <c r="AG513" s="212" t="s">
        <v>340</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62" t="s">
        <v>708</v>
      </c>
      <c r="D514" s="249"/>
      <c r="E514" s="250">
        <v>47.25</v>
      </c>
      <c r="F514" s="223"/>
      <c r="G514" s="223"/>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215</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63"/>
      <c r="D515" s="241"/>
      <c r="E515" s="241"/>
      <c r="F515" s="241"/>
      <c r="G515" s="241"/>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193</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ht="22.5" outlineLevel="1" x14ac:dyDescent="0.2">
      <c r="A516" s="233">
        <v>119</v>
      </c>
      <c r="B516" s="234" t="s">
        <v>709</v>
      </c>
      <c r="C516" s="244" t="s">
        <v>710</v>
      </c>
      <c r="D516" s="235" t="s">
        <v>263</v>
      </c>
      <c r="E516" s="236">
        <v>28.77</v>
      </c>
      <c r="F516" s="237"/>
      <c r="G516" s="238">
        <f>ROUND(E516*F516,2)</f>
        <v>0</v>
      </c>
      <c r="H516" s="237"/>
      <c r="I516" s="238">
        <f>ROUND(E516*H516,2)</f>
        <v>0</v>
      </c>
      <c r="J516" s="237"/>
      <c r="K516" s="238">
        <f>ROUND(E516*J516,2)</f>
        <v>0</v>
      </c>
      <c r="L516" s="238">
        <v>21</v>
      </c>
      <c r="M516" s="238">
        <f>G516*(1+L516/100)</f>
        <v>0</v>
      </c>
      <c r="N516" s="236">
        <v>0.109</v>
      </c>
      <c r="O516" s="236">
        <f>ROUND(E516*N516,2)</f>
        <v>3.14</v>
      </c>
      <c r="P516" s="236">
        <v>0</v>
      </c>
      <c r="Q516" s="236">
        <f>ROUND(E516*P516,2)</f>
        <v>0</v>
      </c>
      <c r="R516" s="238" t="s">
        <v>337</v>
      </c>
      <c r="S516" s="238" t="s">
        <v>188</v>
      </c>
      <c r="T516" s="239" t="s">
        <v>188</v>
      </c>
      <c r="U516" s="223">
        <v>0</v>
      </c>
      <c r="V516" s="223">
        <f>ROUND(E516*U516,2)</f>
        <v>0</v>
      </c>
      <c r="W516" s="223"/>
      <c r="X516" s="223" t="s">
        <v>339</v>
      </c>
      <c r="Y516" s="223" t="s">
        <v>191</v>
      </c>
      <c r="Z516" s="212"/>
      <c r="AA516" s="212"/>
      <c r="AB516" s="212"/>
      <c r="AC516" s="212"/>
      <c r="AD516" s="212"/>
      <c r="AE516" s="212"/>
      <c r="AF516" s="212"/>
      <c r="AG516" s="212" t="s">
        <v>394</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62" t="s">
        <v>711</v>
      </c>
      <c r="D517" s="249"/>
      <c r="E517" s="250">
        <v>28.77</v>
      </c>
      <c r="F517" s="223"/>
      <c r="G517" s="223"/>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215</v>
      </c>
      <c r="AH517" s="212">
        <v>5</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63"/>
      <c r="D518" s="241"/>
      <c r="E518" s="241"/>
      <c r="F518" s="241"/>
      <c r="G518" s="241"/>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193</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x14ac:dyDescent="0.2">
      <c r="A519" s="226" t="s">
        <v>183</v>
      </c>
      <c r="B519" s="227" t="s">
        <v>88</v>
      </c>
      <c r="C519" s="243" t="s">
        <v>89</v>
      </c>
      <c r="D519" s="228"/>
      <c r="E519" s="229"/>
      <c r="F519" s="230"/>
      <c r="G519" s="230">
        <f>SUMIF(AG520:AG576,"&lt;&gt;NOR",G520:G576)</f>
        <v>0</v>
      </c>
      <c r="H519" s="230"/>
      <c r="I519" s="230">
        <f>SUM(I520:I576)</f>
        <v>0</v>
      </c>
      <c r="J519" s="230"/>
      <c r="K519" s="230">
        <f>SUM(K520:K576)</f>
        <v>0</v>
      </c>
      <c r="L519" s="230"/>
      <c r="M519" s="230">
        <f>SUM(M520:M576)</f>
        <v>0</v>
      </c>
      <c r="N519" s="229"/>
      <c r="O519" s="229">
        <f>SUM(O520:O576)</f>
        <v>25.850000000000005</v>
      </c>
      <c r="P519" s="229"/>
      <c r="Q519" s="229">
        <f>SUM(Q520:Q576)</f>
        <v>0</v>
      </c>
      <c r="R519" s="230"/>
      <c r="S519" s="230"/>
      <c r="T519" s="231"/>
      <c r="U519" s="225"/>
      <c r="V519" s="225">
        <f>SUM(V520:V576)</f>
        <v>751.73</v>
      </c>
      <c r="W519" s="225"/>
      <c r="X519" s="225"/>
      <c r="Y519" s="225"/>
      <c r="AG519" t="s">
        <v>184</v>
      </c>
    </row>
    <row r="520" spans="1:60" outlineLevel="1" x14ac:dyDescent="0.2">
      <c r="A520" s="233">
        <v>120</v>
      </c>
      <c r="B520" s="234" t="s">
        <v>712</v>
      </c>
      <c r="C520" s="244" t="s">
        <v>713</v>
      </c>
      <c r="D520" s="235" t="s">
        <v>263</v>
      </c>
      <c r="E520" s="236">
        <v>50.984999999999999</v>
      </c>
      <c r="F520" s="237"/>
      <c r="G520" s="238">
        <f>ROUND(E520*F520,2)</f>
        <v>0</v>
      </c>
      <c r="H520" s="237"/>
      <c r="I520" s="238">
        <f>ROUND(E520*H520,2)</f>
        <v>0</v>
      </c>
      <c r="J520" s="237"/>
      <c r="K520" s="238">
        <f>ROUND(E520*J520,2)</f>
        <v>0</v>
      </c>
      <c r="L520" s="238">
        <v>21</v>
      </c>
      <c r="M520" s="238">
        <f>G520*(1+L520/100)</f>
        <v>0</v>
      </c>
      <c r="N520" s="236">
        <v>4.0000000000000003E-5</v>
      </c>
      <c r="O520" s="236">
        <f>ROUND(E520*N520,2)</f>
        <v>0</v>
      </c>
      <c r="P520" s="236">
        <v>0</v>
      </c>
      <c r="Q520" s="236">
        <f>ROUND(E520*P520,2)</f>
        <v>0</v>
      </c>
      <c r="R520" s="238" t="s">
        <v>354</v>
      </c>
      <c r="S520" s="238" t="s">
        <v>188</v>
      </c>
      <c r="T520" s="239" t="s">
        <v>188</v>
      </c>
      <c r="U520" s="223">
        <v>7.8E-2</v>
      </c>
      <c r="V520" s="223">
        <f>ROUND(E520*U520,2)</f>
        <v>3.98</v>
      </c>
      <c r="W520" s="223"/>
      <c r="X520" s="223" t="s">
        <v>210</v>
      </c>
      <c r="Y520" s="223" t="s">
        <v>191</v>
      </c>
      <c r="Z520" s="212"/>
      <c r="AA520" s="212"/>
      <c r="AB520" s="212"/>
      <c r="AC520" s="212"/>
      <c r="AD520" s="212"/>
      <c r="AE520" s="212"/>
      <c r="AF520" s="212"/>
      <c r="AG520" s="212" t="s">
        <v>224</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ht="22.5" outlineLevel="2" x14ac:dyDescent="0.2">
      <c r="A521" s="219"/>
      <c r="B521" s="220"/>
      <c r="C521" s="261" t="s">
        <v>714</v>
      </c>
      <c r="D521" s="257"/>
      <c r="E521" s="257"/>
      <c r="F521" s="257"/>
      <c r="G521" s="257"/>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213</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56" t="str">
        <f>C521</f>
        <v>které se zřizují před úpravami povrchu, a obalení osazených dveřních zárubní před znečištěním při úpravách povrchu nástřikem plastických maltovin včetně pozdějšího odkrytí,</v>
      </c>
      <c r="BB521" s="212"/>
      <c r="BC521" s="212"/>
      <c r="BD521" s="212"/>
      <c r="BE521" s="212"/>
      <c r="BF521" s="212"/>
      <c r="BG521" s="212"/>
      <c r="BH521" s="212"/>
    </row>
    <row r="522" spans="1:60" outlineLevel="2" x14ac:dyDescent="0.2">
      <c r="A522" s="219"/>
      <c r="B522" s="220"/>
      <c r="C522" s="262" t="s">
        <v>715</v>
      </c>
      <c r="D522" s="249"/>
      <c r="E522" s="250">
        <v>50.984999999999999</v>
      </c>
      <c r="F522" s="223"/>
      <c r="G522" s="223"/>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215</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63"/>
      <c r="D523" s="241"/>
      <c r="E523" s="241"/>
      <c r="F523" s="241"/>
      <c r="G523" s="241"/>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193</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ht="22.5" outlineLevel="1" x14ac:dyDescent="0.2">
      <c r="A524" s="233">
        <v>121</v>
      </c>
      <c r="B524" s="234" t="s">
        <v>716</v>
      </c>
      <c r="C524" s="244" t="s">
        <v>717</v>
      </c>
      <c r="D524" s="235" t="s">
        <v>263</v>
      </c>
      <c r="E524" s="236">
        <v>123</v>
      </c>
      <c r="F524" s="237"/>
      <c r="G524" s="238">
        <f>ROUND(E524*F524,2)</f>
        <v>0</v>
      </c>
      <c r="H524" s="237"/>
      <c r="I524" s="238">
        <f>ROUND(E524*H524,2)</f>
        <v>0</v>
      </c>
      <c r="J524" s="237"/>
      <c r="K524" s="238">
        <f>ROUND(E524*J524,2)</f>
        <v>0</v>
      </c>
      <c r="L524" s="238">
        <v>21</v>
      </c>
      <c r="M524" s="238">
        <f>G524*(1+L524/100)</f>
        <v>0</v>
      </c>
      <c r="N524" s="236">
        <v>7.6800000000000002E-3</v>
      </c>
      <c r="O524" s="236">
        <f>ROUND(E524*N524,2)</f>
        <v>0.94</v>
      </c>
      <c r="P524" s="236">
        <v>0</v>
      </c>
      <c r="Q524" s="236">
        <f>ROUND(E524*P524,2)</f>
        <v>0</v>
      </c>
      <c r="R524" s="238" t="s">
        <v>354</v>
      </c>
      <c r="S524" s="238" t="s">
        <v>188</v>
      </c>
      <c r="T524" s="239" t="s">
        <v>188</v>
      </c>
      <c r="U524" s="223">
        <v>0.38100000000000001</v>
      </c>
      <c r="V524" s="223">
        <f>ROUND(E524*U524,2)</f>
        <v>46.86</v>
      </c>
      <c r="W524" s="223"/>
      <c r="X524" s="223" t="s">
        <v>210</v>
      </c>
      <c r="Y524" s="223" t="s">
        <v>191</v>
      </c>
      <c r="Z524" s="212"/>
      <c r="AA524" s="212"/>
      <c r="AB524" s="212"/>
      <c r="AC524" s="212"/>
      <c r="AD524" s="212"/>
      <c r="AE524" s="212"/>
      <c r="AF524" s="212"/>
      <c r="AG524" s="212" t="s">
        <v>211</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ht="22.5" outlineLevel="2" x14ac:dyDescent="0.2">
      <c r="A525" s="219"/>
      <c r="B525" s="220"/>
      <c r="C525" s="261" t="s">
        <v>718</v>
      </c>
      <c r="D525" s="257"/>
      <c r="E525" s="257"/>
      <c r="F525" s="257"/>
      <c r="G525" s="257"/>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213</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56" t="str">
        <f>C525</f>
        <v>vodorovných, šikmých, žebrových a klenutých a schodišťových konstrukcí, s nejnutnějším obroušením podkladu (pemzou apod.) a oprášením, s pomocným lešením o výšce podlahy do 1900 mm a pro zatížení do 1,5 kPa,</v>
      </c>
      <c r="BB525" s="212"/>
      <c r="BC525" s="212"/>
      <c r="BD525" s="212"/>
      <c r="BE525" s="212"/>
      <c r="BF525" s="212"/>
      <c r="BG525" s="212"/>
      <c r="BH525" s="212"/>
    </row>
    <row r="526" spans="1:60" outlineLevel="2" x14ac:dyDescent="0.2">
      <c r="A526" s="219"/>
      <c r="B526" s="220"/>
      <c r="C526" s="262" t="s">
        <v>719</v>
      </c>
      <c r="D526" s="249"/>
      <c r="E526" s="250">
        <v>123</v>
      </c>
      <c r="F526" s="223"/>
      <c r="G526" s="223"/>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215</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63"/>
      <c r="D527" s="241"/>
      <c r="E527" s="241"/>
      <c r="F527" s="241"/>
      <c r="G527" s="241"/>
      <c r="H527" s="223"/>
      <c r="I527" s="223"/>
      <c r="J527" s="223"/>
      <c r="K527" s="223"/>
      <c r="L527" s="223"/>
      <c r="M527" s="223"/>
      <c r="N527" s="222"/>
      <c r="O527" s="222"/>
      <c r="P527" s="222"/>
      <c r="Q527" s="222"/>
      <c r="R527" s="223"/>
      <c r="S527" s="223"/>
      <c r="T527" s="223"/>
      <c r="U527" s="223"/>
      <c r="V527" s="223"/>
      <c r="W527" s="223"/>
      <c r="X527" s="223"/>
      <c r="Y527" s="223"/>
      <c r="Z527" s="212"/>
      <c r="AA527" s="212"/>
      <c r="AB527" s="212"/>
      <c r="AC527" s="212"/>
      <c r="AD527" s="212"/>
      <c r="AE527" s="212"/>
      <c r="AF527" s="212"/>
      <c r="AG527" s="212" t="s">
        <v>193</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33">
        <v>122</v>
      </c>
      <c r="B528" s="234" t="s">
        <v>720</v>
      </c>
      <c r="C528" s="244" t="s">
        <v>721</v>
      </c>
      <c r="D528" s="235" t="s">
        <v>263</v>
      </c>
      <c r="E528" s="236">
        <v>6.6</v>
      </c>
      <c r="F528" s="237"/>
      <c r="G528" s="238">
        <f>ROUND(E528*F528,2)</f>
        <v>0</v>
      </c>
      <c r="H528" s="237"/>
      <c r="I528" s="238">
        <f>ROUND(E528*H528,2)</f>
        <v>0</v>
      </c>
      <c r="J528" s="237"/>
      <c r="K528" s="238">
        <f>ROUND(E528*J528,2)</f>
        <v>0</v>
      </c>
      <c r="L528" s="238">
        <v>21</v>
      </c>
      <c r="M528" s="238">
        <f>G528*(1+L528/100)</f>
        <v>0</v>
      </c>
      <c r="N528" s="236">
        <v>4.0500000000000001E-2</v>
      </c>
      <c r="O528" s="236">
        <f>ROUND(E528*N528,2)</f>
        <v>0.27</v>
      </c>
      <c r="P528" s="236">
        <v>0</v>
      </c>
      <c r="Q528" s="236">
        <f>ROUND(E528*P528,2)</f>
        <v>0</v>
      </c>
      <c r="R528" s="238" t="s">
        <v>354</v>
      </c>
      <c r="S528" s="238" t="s">
        <v>188</v>
      </c>
      <c r="T528" s="239" t="s">
        <v>188</v>
      </c>
      <c r="U528" s="223">
        <v>1.0973999999999999</v>
      </c>
      <c r="V528" s="223">
        <f>ROUND(E528*U528,2)</f>
        <v>7.24</v>
      </c>
      <c r="W528" s="223"/>
      <c r="X528" s="223" t="s">
        <v>210</v>
      </c>
      <c r="Y528" s="223" t="s">
        <v>191</v>
      </c>
      <c r="Z528" s="212"/>
      <c r="AA528" s="212"/>
      <c r="AB528" s="212"/>
      <c r="AC528" s="212"/>
      <c r="AD528" s="212"/>
      <c r="AE528" s="212"/>
      <c r="AF528" s="212"/>
      <c r="AG528" s="212" t="s">
        <v>211</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2" x14ac:dyDescent="0.2">
      <c r="A529" s="219"/>
      <c r="B529" s="220"/>
      <c r="C529" s="261" t="s">
        <v>722</v>
      </c>
      <c r="D529" s="257"/>
      <c r="E529" s="257"/>
      <c r="F529" s="257"/>
      <c r="G529" s="257"/>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213</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62" t="s">
        <v>723</v>
      </c>
      <c r="D530" s="249"/>
      <c r="E530" s="250">
        <v>6.6</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215</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63"/>
      <c r="D531" s="241"/>
      <c r="E531" s="241"/>
      <c r="F531" s="241"/>
      <c r="G531" s="241"/>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193</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22.5" outlineLevel="1" x14ac:dyDescent="0.2">
      <c r="A532" s="233">
        <v>123</v>
      </c>
      <c r="B532" s="234" t="s">
        <v>724</v>
      </c>
      <c r="C532" s="244" t="s">
        <v>725</v>
      </c>
      <c r="D532" s="235" t="s">
        <v>263</v>
      </c>
      <c r="E532" s="236">
        <v>123</v>
      </c>
      <c r="F532" s="237"/>
      <c r="G532" s="238">
        <f>ROUND(E532*F532,2)</f>
        <v>0</v>
      </c>
      <c r="H532" s="237"/>
      <c r="I532" s="238">
        <f>ROUND(E532*H532,2)</f>
        <v>0</v>
      </c>
      <c r="J532" s="237"/>
      <c r="K532" s="238">
        <f>ROUND(E532*J532,2)</f>
        <v>0</v>
      </c>
      <c r="L532" s="238">
        <v>21</v>
      </c>
      <c r="M532" s="238">
        <f>G532*(1+L532/100)</f>
        <v>0</v>
      </c>
      <c r="N532" s="236">
        <v>4.1099999999999999E-3</v>
      </c>
      <c r="O532" s="236">
        <f>ROUND(E532*N532,2)</f>
        <v>0.51</v>
      </c>
      <c r="P532" s="236">
        <v>0</v>
      </c>
      <c r="Q532" s="236">
        <f>ROUND(E532*P532,2)</f>
        <v>0</v>
      </c>
      <c r="R532" s="238" t="s">
        <v>354</v>
      </c>
      <c r="S532" s="238" t="s">
        <v>188</v>
      </c>
      <c r="T532" s="239" t="s">
        <v>188</v>
      </c>
      <c r="U532" s="223">
        <v>0.48399999999999999</v>
      </c>
      <c r="V532" s="223">
        <f>ROUND(E532*U532,2)</f>
        <v>59.53</v>
      </c>
      <c r="W532" s="223"/>
      <c r="X532" s="223" t="s">
        <v>210</v>
      </c>
      <c r="Y532" s="223" t="s">
        <v>191</v>
      </c>
      <c r="Z532" s="212"/>
      <c r="AA532" s="212"/>
      <c r="AB532" s="212"/>
      <c r="AC532" s="212"/>
      <c r="AD532" s="212"/>
      <c r="AE532" s="212"/>
      <c r="AF532" s="212"/>
      <c r="AG532" s="212" t="s">
        <v>211</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1" t="s">
        <v>726</v>
      </c>
      <c r="D533" s="257"/>
      <c r="E533" s="257"/>
      <c r="F533" s="257"/>
      <c r="G533" s="257"/>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213</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62" t="s">
        <v>719</v>
      </c>
      <c r="D534" s="249"/>
      <c r="E534" s="250">
        <v>123</v>
      </c>
      <c r="F534" s="223"/>
      <c r="G534" s="223"/>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215</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63"/>
      <c r="D535" s="241"/>
      <c r="E535" s="241"/>
      <c r="F535" s="241"/>
      <c r="G535" s="241"/>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193</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33">
        <v>124</v>
      </c>
      <c r="B536" s="234" t="s">
        <v>727</v>
      </c>
      <c r="C536" s="244" t="s">
        <v>728</v>
      </c>
      <c r="D536" s="235" t="s">
        <v>454</v>
      </c>
      <c r="E536" s="236">
        <v>140.75200000000001</v>
      </c>
      <c r="F536" s="237"/>
      <c r="G536" s="238">
        <f>ROUND(E536*F536,2)</f>
        <v>0</v>
      </c>
      <c r="H536" s="237"/>
      <c r="I536" s="238">
        <f>ROUND(E536*H536,2)</f>
        <v>0</v>
      </c>
      <c r="J536" s="237"/>
      <c r="K536" s="238">
        <f>ROUND(E536*J536,2)</f>
        <v>0</v>
      </c>
      <c r="L536" s="238">
        <v>21</v>
      </c>
      <c r="M536" s="238">
        <f>G536*(1+L536/100)</f>
        <v>0</v>
      </c>
      <c r="N536" s="236">
        <v>2.3800000000000002E-3</v>
      </c>
      <c r="O536" s="236">
        <f>ROUND(E536*N536,2)</f>
        <v>0.33</v>
      </c>
      <c r="P536" s="236">
        <v>0</v>
      </c>
      <c r="Q536" s="236">
        <f>ROUND(E536*P536,2)</f>
        <v>0</v>
      </c>
      <c r="R536" s="238" t="s">
        <v>563</v>
      </c>
      <c r="S536" s="238" t="s">
        <v>188</v>
      </c>
      <c r="T536" s="239" t="s">
        <v>188</v>
      </c>
      <c r="U536" s="223">
        <v>0.18232999999999999</v>
      </c>
      <c r="V536" s="223">
        <f>ROUND(E536*U536,2)</f>
        <v>25.66</v>
      </c>
      <c r="W536" s="223"/>
      <c r="X536" s="223" t="s">
        <v>210</v>
      </c>
      <c r="Y536" s="223" t="s">
        <v>191</v>
      </c>
      <c r="Z536" s="212"/>
      <c r="AA536" s="212"/>
      <c r="AB536" s="212"/>
      <c r="AC536" s="212"/>
      <c r="AD536" s="212"/>
      <c r="AE536" s="212"/>
      <c r="AF536" s="212"/>
      <c r="AG536" s="212" t="s">
        <v>224</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2" t="s">
        <v>729</v>
      </c>
      <c r="D537" s="249"/>
      <c r="E537" s="250">
        <v>140.75200000000001</v>
      </c>
      <c r="F537" s="223"/>
      <c r="G537" s="223"/>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215</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63"/>
      <c r="D538" s="241"/>
      <c r="E538" s="241"/>
      <c r="F538" s="241"/>
      <c r="G538" s="241"/>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193</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33">
        <v>125</v>
      </c>
      <c r="B539" s="234" t="s">
        <v>730</v>
      </c>
      <c r="C539" s="244" t="s">
        <v>731</v>
      </c>
      <c r="D539" s="235" t="s">
        <v>263</v>
      </c>
      <c r="E539" s="236">
        <v>26.212499999999999</v>
      </c>
      <c r="F539" s="237"/>
      <c r="G539" s="238">
        <f>ROUND(E539*F539,2)</f>
        <v>0</v>
      </c>
      <c r="H539" s="237"/>
      <c r="I539" s="238">
        <f>ROUND(E539*H539,2)</f>
        <v>0</v>
      </c>
      <c r="J539" s="237"/>
      <c r="K539" s="238">
        <f>ROUND(E539*J539,2)</f>
        <v>0</v>
      </c>
      <c r="L539" s="238">
        <v>21</v>
      </c>
      <c r="M539" s="238">
        <f>G539*(1+L539/100)</f>
        <v>0</v>
      </c>
      <c r="N539" s="236">
        <v>5.3690000000000002E-2</v>
      </c>
      <c r="O539" s="236">
        <f>ROUND(E539*N539,2)</f>
        <v>1.41</v>
      </c>
      <c r="P539" s="236">
        <v>0</v>
      </c>
      <c r="Q539" s="236">
        <f>ROUND(E539*P539,2)</f>
        <v>0</v>
      </c>
      <c r="R539" s="238" t="s">
        <v>563</v>
      </c>
      <c r="S539" s="238" t="s">
        <v>188</v>
      </c>
      <c r="T539" s="239" t="s">
        <v>188</v>
      </c>
      <c r="U539" s="223">
        <v>1.17717</v>
      </c>
      <c r="V539" s="223">
        <f>ROUND(E539*U539,2)</f>
        <v>30.86</v>
      </c>
      <c r="W539" s="223"/>
      <c r="X539" s="223" t="s">
        <v>210</v>
      </c>
      <c r="Y539" s="223" t="s">
        <v>191</v>
      </c>
      <c r="Z539" s="212"/>
      <c r="AA539" s="212"/>
      <c r="AB539" s="212"/>
      <c r="AC539" s="212"/>
      <c r="AD539" s="212"/>
      <c r="AE539" s="212"/>
      <c r="AF539" s="212"/>
      <c r="AG539" s="212" t="s">
        <v>211</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2" x14ac:dyDescent="0.2">
      <c r="A540" s="219"/>
      <c r="B540" s="220"/>
      <c r="C540" s="261" t="s">
        <v>732</v>
      </c>
      <c r="D540" s="257"/>
      <c r="E540" s="257"/>
      <c r="F540" s="257"/>
      <c r="G540" s="257"/>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213</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56" t="str">
        <f>C540</f>
        <v>okenního nebo dveřního, z pomocného pracovního lešení o výšce podlahy do 1900 mm a pro zatížení do 1,5 kPa,</v>
      </c>
      <c r="BB540" s="212"/>
      <c r="BC540" s="212"/>
      <c r="BD540" s="212"/>
      <c r="BE540" s="212"/>
      <c r="BF540" s="212"/>
      <c r="BG540" s="212"/>
      <c r="BH540" s="212"/>
    </row>
    <row r="541" spans="1:60" outlineLevel="2" x14ac:dyDescent="0.2">
      <c r="A541" s="219"/>
      <c r="B541" s="220"/>
      <c r="C541" s="262" t="s">
        <v>733</v>
      </c>
      <c r="D541" s="249"/>
      <c r="E541" s="250">
        <v>6.2125000000000004</v>
      </c>
      <c r="F541" s="223"/>
      <c r="G541" s="223"/>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215</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62" t="s">
        <v>734</v>
      </c>
      <c r="D542" s="249"/>
      <c r="E542" s="250">
        <v>1.5249999999999999</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215</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62" t="s">
        <v>735</v>
      </c>
      <c r="D543" s="249"/>
      <c r="E543" s="250">
        <v>1.05</v>
      </c>
      <c r="F543" s="223"/>
      <c r="G543" s="223"/>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215</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62" t="s">
        <v>736</v>
      </c>
      <c r="D544" s="249"/>
      <c r="E544" s="250">
        <v>0.67500000000000004</v>
      </c>
      <c r="F544" s="223"/>
      <c r="G544" s="223"/>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215</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62" t="s">
        <v>737</v>
      </c>
      <c r="D545" s="249"/>
      <c r="E545" s="250">
        <v>0.72499999999999998</v>
      </c>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215</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62" t="s">
        <v>738</v>
      </c>
      <c r="D546" s="249"/>
      <c r="E546" s="250">
        <v>4.25</v>
      </c>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215</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62" t="s">
        <v>739</v>
      </c>
      <c r="D547" s="249"/>
      <c r="E547" s="250">
        <v>0.67500000000000004</v>
      </c>
      <c r="F547" s="223"/>
      <c r="G547" s="223"/>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215</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62" t="s">
        <v>740</v>
      </c>
      <c r="D548" s="249"/>
      <c r="E548" s="250">
        <v>5.0999999999999996</v>
      </c>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215</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62" t="s">
        <v>741</v>
      </c>
      <c r="D549" s="249"/>
      <c r="E549" s="250">
        <v>6</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215</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2" x14ac:dyDescent="0.2">
      <c r="A550" s="219"/>
      <c r="B550" s="220"/>
      <c r="C550" s="263"/>
      <c r="D550" s="241"/>
      <c r="E550" s="241"/>
      <c r="F550" s="241"/>
      <c r="G550" s="241"/>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193</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33">
        <v>126</v>
      </c>
      <c r="B551" s="234" t="s">
        <v>742</v>
      </c>
      <c r="C551" s="244" t="s">
        <v>743</v>
      </c>
      <c r="D551" s="235" t="s">
        <v>263</v>
      </c>
      <c r="E551" s="236">
        <v>616.55139999999994</v>
      </c>
      <c r="F551" s="237"/>
      <c r="G551" s="238">
        <f>ROUND(E551*F551,2)</f>
        <v>0</v>
      </c>
      <c r="H551" s="237"/>
      <c r="I551" s="238">
        <f>ROUND(E551*H551,2)</f>
        <v>0</v>
      </c>
      <c r="J551" s="237"/>
      <c r="K551" s="238">
        <f>ROUND(E551*J551,2)</f>
        <v>0</v>
      </c>
      <c r="L551" s="238">
        <v>21</v>
      </c>
      <c r="M551" s="238">
        <f>G551*(1+L551/100)</f>
        <v>0</v>
      </c>
      <c r="N551" s="236">
        <v>3.5700000000000003E-2</v>
      </c>
      <c r="O551" s="236">
        <f>ROUND(E551*N551,2)</f>
        <v>22.01</v>
      </c>
      <c r="P551" s="236">
        <v>0</v>
      </c>
      <c r="Q551" s="236">
        <f>ROUND(E551*P551,2)</f>
        <v>0</v>
      </c>
      <c r="R551" s="238" t="s">
        <v>354</v>
      </c>
      <c r="S551" s="238" t="s">
        <v>188</v>
      </c>
      <c r="T551" s="239" t="s">
        <v>188</v>
      </c>
      <c r="U551" s="223">
        <v>0.93069999999999997</v>
      </c>
      <c r="V551" s="223">
        <f>ROUND(E551*U551,2)</f>
        <v>573.82000000000005</v>
      </c>
      <c r="W551" s="223"/>
      <c r="X551" s="223" t="s">
        <v>210</v>
      </c>
      <c r="Y551" s="223" t="s">
        <v>191</v>
      </c>
      <c r="Z551" s="212"/>
      <c r="AA551" s="212"/>
      <c r="AB551" s="212"/>
      <c r="AC551" s="212"/>
      <c r="AD551" s="212"/>
      <c r="AE551" s="212"/>
      <c r="AF551" s="212"/>
      <c r="AG551" s="212" t="s">
        <v>211</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61" t="s">
        <v>722</v>
      </c>
      <c r="D552" s="257"/>
      <c r="E552" s="257"/>
      <c r="F552" s="257"/>
      <c r="G552" s="257"/>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213</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62" t="s">
        <v>744</v>
      </c>
      <c r="D553" s="249"/>
      <c r="E553" s="250">
        <v>190.82</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215</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62" t="s">
        <v>745</v>
      </c>
      <c r="D554" s="249"/>
      <c r="E554" s="250">
        <v>170.8</v>
      </c>
      <c r="F554" s="223"/>
      <c r="G554" s="223"/>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215</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62" t="s">
        <v>746</v>
      </c>
      <c r="D555" s="249"/>
      <c r="E555" s="250">
        <v>-39.69</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215</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62" t="s">
        <v>747</v>
      </c>
      <c r="D556" s="249"/>
      <c r="E556" s="250">
        <v>64.8</v>
      </c>
      <c r="F556" s="223"/>
      <c r="G556" s="223"/>
      <c r="H556" s="223"/>
      <c r="I556" s="223"/>
      <c r="J556" s="223"/>
      <c r="K556" s="223"/>
      <c r="L556" s="223"/>
      <c r="M556" s="223"/>
      <c r="N556" s="222"/>
      <c r="O556" s="222"/>
      <c r="P556" s="222"/>
      <c r="Q556" s="222"/>
      <c r="R556" s="223"/>
      <c r="S556" s="223"/>
      <c r="T556" s="223"/>
      <c r="U556" s="223"/>
      <c r="V556" s="223"/>
      <c r="W556" s="223"/>
      <c r="X556" s="223"/>
      <c r="Y556" s="223"/>
      <c r="Z556" s="212"/>
      <c r="AA556" s="212"/>
      <c r="AB556" s="212"/>
      <c r="AC556" s="212"/>
      <c r="AD556" s="212"/>
      <c r="AE556" s="212"/>
      <c r="AF556" s="212"/>
      <c r="AG556" s="212" t="s">
        <v>215</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62" t="s">
        <v>748</v>
      </c>
      <c r="D557" s="249"/>
      <c r="E557" s="250">
        <v>-5.1749999999999998</v>
      </c>
      <c r="F557" s="223"/>
      <c r="G557" s="223"/>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215</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62" t="s">
        <v>749</v>
      </c>
      <c r="D558" s="249"/>
      <c r="E558" s="250">
        <v>70.959999999999994</v>
      </c>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215</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62" t="s">
        <v>750</v>
      </c>
      <c r="D559" s="249"/>
      <c r="E559" s="250">
        <v>-9.35</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215</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62" t="s">
        <v>751</v>
      </c>
      <c r="D560" s="249"/>
      <c r="E560" s="250">
        <v>48.4</v>
      </c>
      <c r="F560" s="223"/>
      <c r="G560" s="223"/>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215</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62" t="s">
        <v>752</v>
      </c>
      <c r="D561" s="249"/>
      <c r="E561" s="250">
        <v>-3.2</v>
      </c>
      <c r="F561" s="223"/>
      <c r="G561" s="223"/>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215</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62" t="s">
        <v>753</v>
      </c>
      <c r="D562" s="249"/>
      <c r="E562" s="250">
        <v>26.52</v>
      </c>
      <c r="F562" s="223"/>
      <c r="G562" s="223"/>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215</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62" t="s">
        <v>754</v>
      </c>
      <c r="D563" s="249"/>
      <c r="E563" s="250">
        <v>23.912400000000002</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215</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62" t="s">
        <v>755</v>
      </c>
      <c r="D564" s="249"/>
      <c r="E564" s="250">
        <v>33.054000000000002</v>
      </c>
      <c r="F564" s="223"/>
      <c r="G564" s="223"/>
      <c r="H564" s="223"/>
      <c r="I564" s="223"/>
      <c r="J564" s="223"/>
      <c r="K564" s="223"/>
      <c r="L564" s="223"/>
      <c r="M564" s="223"/>
      <c r="N564" s="222"/>
      <c r="O564" s="222"/>
      <c r="P564" s="222"/>
      <c r="Q564" s="222"/>
      <c r="R564" s="223"/>
      <c r="S564" s="223"/>
      <c r="T564" s="223"/>
      <c r="U564" s="223"/>
      <c r="V564" s="223"/>
      <c r="W564" s="223"/>
      <c r="X564" s="223"/>
      <c r="Y564" s="223"/>
      <c r="Z564" s="212"/>
      <c r="AA564" s="212"/>
      <c r="AB564" s="212"/>
      <c r="AC564" s="212"/>
      <c r="AD564" s="212"/>
      <c r="AE564" s="212"/>
      <c r="AF564" s="212"/>
      <c r="AG564" s="212" t="s">
        <v>215</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62" t="s">
        <v>756</v>
      </c>
      <c r="D565" s="249"/>
      <c r="E565" s="250">
        <v>-7.53</v>
      </c>
      <c r="F565" s="223"/>
      <c r="G565" s="223"/>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215</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62" t="s">
        <v>757</v>
      </c>
      <c r="D566" s="249"/>
      <c r="E566" s="250">
        <v>48.94</v>
      </c>
      <c r="F566" s="223"/>
      <c r="G566" s="223"/>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215</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62" t="s">
        <v>758</v>
      </c>
      <c r="D567" s="249"/>
      <c r="E567" s="250">
        <v>3.29</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215</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63"/>
      <c r="D568" s="241"/>
      <c r="E568" s="241"/>
      <c r="F568" s="241"/>
      <c r="G568" s="241"/>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193</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33">
        <v>127</v>
      </c>
      <c r="B569" s="234" t="s">
        <v>759</v>
      </c>
      <c r="C569" s="244" t="s">
        <v>760</v>
      </c>
      <c r="D569" s="235" t="s">
        <v>263</v>
      </c>
      <c r="E569" s="236">
        <v>2.9565000000000001</v>
      </c>
      <c r="F569" s="237"/>
      <c r="G569" s="238">
        <f>ROUND(E569*F569,2)</f>
        <v>0</v>
      </c>
      <c r="H569" s="237"/>
      <c r="I569" s="238">
        <f>ROUND(E569*H569,2)</f>
        <v>0</v>
      </c>
      <c r="J569" s="237"/>
      <c r="K569" s="238">
        <f>ROUND(E569*J569,2)</f>
        <v>0</v>
      </c>
      <c r="L569" s="238">
        <v>21</v>
      </c>
      <c r="M569" s="238">
        <f>G569*(1+L569/100)</f>
        <v>0</v>
      </c>
      <c r="N569" s="236">
        <v>3.4470000000000001E-2</v>
      </c>
      <c r="O569" s="236">
        <f>ROUND(E569*N569,2)</f>
        <v>0.1</v>
      </c>
      <c r="P569" s="236">
        <v>0</v>
      </c>
      <c r="Q569" s="236">
        <f>ROUND(E569*P569,2)</f>
        <v>0</v>
      </c>
      <c r="R569" s="238" t="s">
        <v>354</v>
      </c>
      <c r="S569" s="238" t="s">
        <v>188</v>
      </c>
      <c r="T569" s="239" t="s">
        <v>188</v>
      </c>
      <c r="U569" s="223">
        <v>0.432</v>
      </c>
      <c r="V569" s="223">
        <f>ROUND(E569*U569,2)</f>
        <v>1.28</v>
      </c>
      <c r="W569" s="223"/>
      <c r="X569" s="223" t="s">
        <v>210</v>
      </c>
      <c r="Y569" s="223" t="s">
        <v>191</v>
      </c>
      <c r="Z569" s="212"/>
      <c r="AA569" s="212"/>
      <c r="AB569" s="212"/>
      <c r="AC569" s="212"/>
      <c r="AD569" s="212"/>
      <c r="AE569" s="212"/>
      <c r="AF569" s="212"/>
      <c r="AG569" s="212" t="s">
        <v>211</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61" t="s">
        <v>761</v>
      </c>
      <c r="D570" s="257"/>
      <c r="E570" s="257"/>
      <c r="F570" s="257"/>
      <c r="G570" s="257"/>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213</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62" t="s">
        <v>762</v>
      </c>
      <c r="D571" s="249"/>
      <c r="E571" s="250">
        <v>2.9565000000000001</v>
      </c>
      <c r="F571" s="223"/>
      <c r="G571" s="223"/>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215</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63"/>
      <c r="D572" s="241"/>
      <c r="E572" s="241"/>
      <c r="F572" s="241"/>
      <c r="G572" s="241"/>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193</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33">
        <v>128</v>
      </c>
      <c r="B573" s="234" t="s">
        <v>763</v>
      </c>
      <c r="C573" s="244" t="s">
        <v>764</v>
      </c>
      <c r="D573" s="235" t="s">
        <v>263</v>
      </c>
      <c r="E573" s="236">
        <v>5.88</v>
      </c>
      <c r="F573" s="237"/>
      <c r="G573" s="238">
        <f>ROUND(E573*F573,2)</f>
        <v>0</v>
      </c>
      <c r="H573" s="237"/>
      <c r="I573" s="238">
        <f>ROUND(E573*H573,2)</f>
        <v>0</v>
      </c>
      <c r="J573" s="237"/>
      <c r="K573" s="238">
        <f>ROUND(E573*J573,2)</f>
        <v>0</v>
      </c>
      <c r="L573" s="238">
        <v>21</v>
      </c>
      <c r="M573" s="238">
        <f>G573*(1+L573/100)</f>
        <v>0</v>
      </c>
      <c r="N573" s="236">
        <v>4.777E-2</v>
      </c>
      <c r="O573" s="236">
        <f>ROUND(E573*N573,2)</f>
        <v>0.28000000000000003</v>
      </c>
      <c r="P573" s="236">
        <v>0</v>
      </c>
      <c r="Q573" s="236">
        <f>ROUND(E573*P573,2)</f>
        <v>0</v>
      </c>
      <c r="R573" s="238" t="s">
        <v>563</v>
      </c>
      <c r="S573" s="238" t="s">
        <v>188</v>
      </c>
      <c r="T573" s="239" t="s">
        <v>188</v>
      </c>
      <c r="U573" s="223">
        <v>0.42480000000000001</v>
      </c>
      <c r="V573" s="223">
        <f>ROUND(E573*U573,2)</f>
        <v>2.5</v>
      </c>
      <c r="W573" s="223"/>
      <c r="X573" s="223" t="s">
        <v>210</v>
      </c>
      <c r="Y573" s="223" t="s">
        <v>191</v>
      </c>
      <c r="Z573" s="212"/>
      <c r="AA573" s="212"/>
      <c r="AB573" s="212"/>
      <c r="AC573" s="212"/>
      <c r="AD573" s="212"/>
      <c r="AE573" s="212"/>
      <c r="AF573" s="212"/>
      <c r="AG573" s="212" t="s">
        <v>211</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61" t="s">
        <v>765</v>
      </c>
      <c r="D574" s="257"/>
      <c r="E574" s="257"/>
      <c r="F574" s="257"/>
      <c r="G574" s="257"/>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213</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62" t="s">
        <v>766</v>
      </c>
      <c r="D575" s="249"/>
      <c r="E575" s="250">
        <v>5.88</v>
      </c>
      <c r="F575" s="223"/>
      <c r="G575" s="223"/>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215</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2" x14ac:dyDescent="0.2">
      <c r="A576" s="219"/>
      <c r="B576" s="220"/>
      <c r="C576" s="263"/>
      <c r="D576" s="241"/>
      <c r="E576" s="241"/>
      <c r="F576" s="241"/>
      <c r="G576" s="241"/>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193</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x14ac:dyDescent="0.2">
      <c r="A577" s="226" t="s">
        <v>183</v>
      </c>
      <c r="B577" s="227" t="s">
        <v>90</v>
      </c>
      <c r="C577" s="243" t="s">
        <v>91</v>
      </c>
      <c r="D577" s="228"/>
      <c r="E577" s="229"/>
      <c r="F577" s="230"/>
      <c r="G577" s="230">
        <f>SUMIF(AG578:AG642,"&lt;&gt;NOR",G578:G642)</f>
        <v>0</v>
      </c>
      <c r="H577" s="230"/>
      <c r="I577" s="230">
        <f>SUM(I578:I642)</f>
        <v>0</v>
      </c>
      <c r="J577" s="230"/>
      <c r="K577" s="230">
        <f>SUM(K578:K642)</f>
        <v>0</v>
      </c>
      <c r="L577" s="230"/>
      <c r="M577" s="230">
        <f>SUM(M578:M642)</f>
        <v>0</v>
      </c>
      <c r="N577" s="229"/>
      <c r="O577" s="229">
        <f>SUM(O578:O642)</f>
        <v>6.919999999999999</v>
      </c>
      <c r="P577" s="229"/>
      <c r="Q577" s="229">
        <f>SUM(Q578:Q642)</f>
        <v>0</v>
      </c>
      <c r="R577" s="230"/>
      <c r="S577" s="230"/>
      <c r="T577" s="231"/>
      <c r="U577" s="225"/>
      <c r="V577" s="225">
        <f>SUM(V578:V642)</f>
        <v>816.54000000000008</v>
      </c>
      <c r="W577" s="225"/>
      <c r="X577" s="225"/>
      <c r="Y577" s="225"/>
      <c r="AG577" t="s">
        <v>184</v>
      </c>
    </row>
    <row r="578" spans="1:60" outlineLevel="1" x14ac:dyDescent="0.2">
      <c r="A578" s="233">
        <v>129</v>
      </c>
      <c r="B578" s="234" t="s">
        <v>767</v>
      </c>
      <c r="C578" s="244" t="s">
        <v>768</v>
      </c>
      <c r="D578" s="235" t="s">
        <v>263</v>
      </c>
      <c r="E578" s="236">
        <v>50.984999999999999</v>
      </c>
      <c r="F578" s="237"/>
      <c r="G578" s="238">
        <f>ROUND(E578*F578,2)</f>
        <v>0</v>
      </c>
      <c r="H578" s="237"/>
      <c r="I578" s="238">
        <f>ROUND(E578*H578,2)</f>
        <v>0</v>
      </c>
      <c r="J578" s="237"/>
      <c r="K578" s="238">
        <f>ROUND(E578*J578,2)</f>
        <v>0</v>
      </c>
      <c r="L578" s="238">
        <v>21</v>
      </c>
      <c r="M578" s="238">
        <f>G578*(1+L578/100)</f>
        <v>0</v>
      </c>
      <c r="N578" s="236">
        <v>4.0000000000000003E-5</v>
      </c>
      <c r="O578" s="236">
        <f>ROUND(E578*N578,2)</f>
        <v>0</v>
      </c>
      <c r="P578" s="236">
        <v>0</v>
      </c>
      <c r="Q578" s="236">
        <f>ROUND(E578*P578,2)</f>
        <v>0</v>
      </c>
      <c r="R578" s="238" t="s">
        <v>354</v>
      </c>
      <c r="S578" s="238" t="s">
        <v>188</v>
      </c>
      <c r="T578" s="239" t="s">
        <v>188</v>
      </c>
      <c r="U578" s="223">
        <v>7.8E-2</v>
      </c>
      <c r="V578" s="223">
        <f>ROUND(E578*U578,2)</f>
        <v>3.98</v>
      </c>
      <c r="W578" s="223"/>
      <c r="X578" s="223" t="s">
        <v>210</v>
      </c>
      <c r="Y578" s="223" t="s">
        <v>191</v>
      </c>
      <c r="Z578" s="212"/>
      <c r="AA578" s="212"/>
      <c r="AB578" s="212"/>
      <c r="AC578" s="212"/>
      <c r="AD578" s="212"/>
      <c r="AE578" s="212"/>
      <c r="AF578" s="212"/>
      <c r="AG578" s="212" t="s">
        <v>211</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ht="22.5" outlineLevel="2" x14ac:dyDescent="0.2">
      <c r="A579" s="219"/>
      <c r="B579" s="220"/>
      <c r="C579" s="261" t="s">
        <v>769</v>
      </c>
      <c r="D579" s="257"/>
      <c r="E579" s="257"/>
      <c r="F579" s="257"/>
      <c r="G579" s="257"/>
      <c r="H579" s="223"/>
      <c r="I579" s="223"/>
      <c r="J579" s="223"/>
      <c r="K579" s="223"/>
      <c r="L579" s="223"/>
      <c r="M579" s="223"/>
      <c r="N579" s="222"/>
      <c r="O579" s="222"/>
      <c r="P579" s="222"/>
      <c r="Q579" s="222"/>
      <c r="R579" s="223"/>
      <c r="S579" s="223"/>
      <c r="T579" s="223"/>
      <c r="U579" s="223"/>
      <c r="V579" s="223"/>
      <c r="W579" s="223"/>
      <c r="X579" s="223"/>
      <c r="Y579" s="223"/>
      <c r="Z579" s="212"/>
      <c r="AA579" s="212"/>
      <c r="AB579" s="212"/>
      <c r="AC579" s="212"/>
      <c r="AD579" s="212"/>
      <c r="AE579" s="212"/>
      <c r="AF579" s="212"/>
      <c r="AG579" s="212" t="s">
        <v>213</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56" t="str">
        <f>C579</f>
        <v>s rámy a zárubněmi, zábradlí, předmětů oplechování apod., které se zřizují ještě před úpravami povrchu, před jejich znečištěním při úpravách povrchu nástřikem plastických (lepivých) maltovin</v>
      </c>
      <c r="BB579" s="212"/>
      <c r="BC579" s="212"/>
      <c r="BD579" s="212"/>
      <c r="BE579" s="212"/>
      <c r="BF579" s="212"/>
      <c r="BG579" s="212"/>
      <c r="BH579" s="212"/>
    </row>
    <row r="580" spans="1:60" outlineLevel="2" x14ac:dyDescent="0.2">
      <c r="A580" s="219"/>
      <c r="B580" s="220"/>
      <c r="C580" s="262" t="s">
        <v>770</v>
      </c>
      <c r="D580" s="249"/>
      <c r="E580" s="250">
        <v>48.234999999999999</v>
      </c>
      <c r="F580" s="223"/>
      <c r="G580" s="22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215</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62" t="s">
        <v>771</v>
      </c>
      <c r="D581" s="249"/>
      <c r="E581" s="250">
        <v>2.75</v>
      </c>
      <c r="F581" s="223"/>
      <c r="G581" s="223"/>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215</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63"/>
      <c r="D582" s="241"/>
      <c r="E582" s="241"/>
      <c r="F582" s="241"/>
      <c r="G582" s="241"/>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193</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ht="22.5" outlineLevel="1" x14ac:dyDescent="0.2">
      <c r="A583" s="233">
        <v>130</v>
      </c>
      <c r="B583" s="234" t="s">
        <v>772</v>
      </c>
      <c r="C583" s="244" t="s">
        <v>773</v>
      </c>
      <c r="D583" s="235" t="s">
        <v>263</v>
      </c>
      <c r="E583" s="236">
        <v>62.767000000000003</v>
      </c>
      <c r="F583" s="237"/>
      <c r="G583" s="238">
        <f>ROUND(E583*F583,2)</f>
        <v>0</v>
      </c>
      <c r="H583" s="237"/>
      <c r="I583" s="238">
        <f>ROUND(E583*H583,2)</f>
        <v>0</v>
      </c>
      <c r="J583" s="237"/>
      <c r="K583" s="238">
        <f>ROUND(E583*J583,2)</f>
        <v>0</v>
      </c>
      <c r="L583" s="238">
        <v>21</v>
      </c>
      <c r="M583" s="238">
        <f>G583*(1+L583/100)</f>
        <v>0</v>
      </c>
      <c r="N583" s="236">
        <v>9.6799999999999994E-3</v>
      </c>
      <c r="O583" s="236">
        <f>ROUND(E583*N583,2)</f>
        <v>0.61</v>
      </c>
      <c r="P583" s="236">
        <v>0</v>
      </c>
      <c r="Q583" s="236">
        <f>ROUND(E583*P583,2)</f>
        <v>0</v>
      </c>
      <c r="R583" s="238" t="s">
        <v>354</v>
      </c>
      <c r="S583" s="238" t="s">
        <v>188</v>
      </c>
      <c r="T583" s="239" t="s">
        <v>188</v>
      </c>
      <c r="U583" s="223">
        <v>0.85699999999999998</v>
      </c>
      <c r="V583" s="223">
        <f>ROUND(E583*U583,2)</f>
        <v>53.79</v>
      </c>
      <c r="W583" s="223"/>
      <c r="X583" s="223" t="s">
        <v>210</v>
      </c>
      <c r="Y583" s="223" t="s">
        <v>191</v>
      </c>
      <c r="Z583" s="212"/>
      <c r="AA583" s="212"/>
      <c r="AB583" s="212"/>
      <c r="AC583" s="212"/>
      <c r="AD583" s="212"/>
      <c r="AE583" s="212"/>
      <c r="AF583" s="212"/>
      <c r="AG583" s="212" t="s">
        <v>211</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ht="22.5" outlineLevel="2" x14ac:dyDescent="0.2">
      <c r="A584" s="219"/>
      <c r="B584" s="220"/>
      <c r="C584" s="261" t="s">
        <v>774</v>
      </c>
      <c r="D584" s="257"/>
      <c r="E584" s="257"/>
      <c r="F584" s="257"/>
      <c r="G584" s="257"/>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213</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56" t="str">
        <f>C584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84" s="212"/>
      <c r="BC584" s="212"/>
      <c r="BD584" s="212"/>
      <c r="BE584" s="212"/>
      <c r="BF584" s="212"/>
      <c r="BG584" s="212"/>
      <c r="BH584" s="212"/>
    </row>
    <row r="585" spans="1:60" outlineLevel="2" x14ac:dyDescent="0.2">
      <c r="A585" s="219"/>
      <c r="B585" s="220"/>
      <c r="C585" s="262" t="s">
        <v>775</v>
      </c>
      <c r="D585" s="249"/>
      <c r="E585" s="250">
        <v>12</v>
      </c>
      <c r="F585" s="223"/>
      <c r="G585" s="223"/>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215</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62" t="s">
        <v>487</v>
      </c>
      <c r="D586" s="249"/>
      <c r="E586" s="250">
        <v>55.866999999999997</v>
      </c>
      <c r="F586" s="223"/>
      <c r="G586" s="223"/>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215</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62" t="s">
        <v>488</v>
      </c>
      <c r="D587" s="249"/>
      <c r="E587" s="250">
        <v>-5.0999999999999996</v>
      </c>
      <c r="F587" s="223"/>
      <c r="G587" s="223"/>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215</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2" x14ac:dyDescent="0.2">
      <c r="A588" s="219"/>
      <c r="B588" s="220"/>
      <c r="C588" s="263"/>
      <c r="D588" s="241"/>
      <c r="E588" s="241"/>
      <c r="F588" s="241"/>
      <c r="G588" s="241"/>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193</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ht="22.5" outlineLevel="1" x14ac:dyDescent="0.2">
      <c r="A589" s="233">
        <v>131</v>
      </c>
      <c r="B589" s="234" t="s">
        <v>776</v>
      </c>
      <c r="C589" s="244" t="s">
        <v>777</v>
      </c>
      <c r="D589" s="235" t="s">
        <v>263</v>
      </c>
      <c r="E589" s="236">
        <v>367.84399999999999</v>
      </c>
      <c r="F589" s="237"/>
      <c r="G589" s="238">
        <f>ROUND(E589*F589,2)</f>
        <v>0</v>
      </c>
      <c r="H589" s="237"/>
      <c r="I589" s="238">
        <f>ROUND(E589*H589,2)</f>
        <v>0</v>
      </c>
      <c r="J589" s="237"/>
      <c r="K589" s="238">
        <f>ROUND(E589*J589,2)</f>
        <v>0</v>
      </c>
      <c r="L589" s="238">
        <v>21</v>
      </c>
      <c r="M589" s="238">
        <f>G589*(1+L589/100)</f>
        <v>0</v>
      </c>
      <c r="N589" s="236">
        <v>1.3480000000000001E-2</v>
      </c>
      <c r="O589" s="236">
        <f>ROUND(E589*N589,2)</f>
        <v>4.96</v>
      </c>
      <c r="P589" s="236">
        <v>0</v>
      </c>
      <c r="Q589" s="236">
        <f>ROUND(E589*P589,2)</f>
        <v>0</v>
      </c>
      <c r="R589" s="238" t="s">
        <v>354</v>
      </c>
      <c r="S589" s="238" t="s">
        <v>188</v>
      </c>
      <c r="T589" s="239" t="s">
        <v>188</v>
      </c>
      <c r="U589" s="223">
        <v>1.2558</v>
      </c>
      <c r="V589" s="223">
        <f>ROUND(E589*U589,2)</f>
        <v>461.94</v>
      </c>
      <c r="W589" s="223"/>
      <c r="X589" s="223" t="s">
        <v>210</v>
      </c>
      <c r="Y589" s="223" t="s">
        <v>191</v>
      </c>
      <c r="Z589" s="212"/>
      <c r="AA589" s="212"/>
      <c r="AB589" s="212"/>
      <c r="AC589" s="212"/>
      <c r="AD589" s="212"/>
      <c r="AE589" s="212"/>
      <c r="AF589" s="212"/>
      <c r="AG589" s="212" t="s">
        <v>211</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ht="33.75" outlineLevel="2" x14ac:dyDescent="0.2">
      <c r="A590" s="219"/>
      <c r="B590" s="220"/>
      <c r="C590" s="261" t="s">
        <v>778</v>
      </c>
      <c r="D590" s="257"/>
      <c r="E590" s="257"/>
      <c r="F590" s="257"/>
      <c r="G590" s="257"/>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213</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56" t="str">
        <f>C590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90" s="212"/>
      <c r="BC590" s="212"/>
      <c r="BD590" s="212"/>
      <c r="BE590" s="212"/>
      <c r="BF590" s="212"/>
      <c r="BG590" s="212"/>
      <c r="BH590" s="212"/>
    </row>
    <row r="591" spans="1:60" outlineLevel="2" x14ac:dyDescent="0.2">
      <c r="A591" s="219"/>
      <c r="B591" s="220"/>
      <c r="C591" s="262" t="s">
        <v>779</v>
      </c>
      <c r="D591" s="249"/>
      <c r="E591" s="250">
        <v>64.262</v>
      </c>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215</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62" t="s">
        <v>780</v>
      </c>
      <c r="D592" s="249"/>
      <c r="E592" s="250">
        <v>55.981999999999999</v>
      </c>
      <c r="F592" s="223"/>
      <c r="G592" s="223"/>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215</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62" t="s">
        <v>781</v>
      </c>
      <c r="D593" s="249"/>
      <c r="E593" s="250">
        <v>342.7</v>
      </c>
      <c r="F593" s="223"/>
      <c r="G593" s="223"/>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215</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62" t="s">
        <v>782</v>
      </c>
      <c r="D594" s="249"/>
      <c r="E594" s="250">
        <v>-43.814999999999998</v>
      </c>
      <c r="F594" s="223"/>
      <c r="G594" s="223"/>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215</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62" t="s">
        <v>783</v>
      </c>
      <c r="D595" s="249"/>
      <c r="E595" s="250">
        <v>-7.53</v>
      </c>
      <c r="F595" s="223"/>
      <c r="G595" s="223"/>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215</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62" t="s">
        <v>784</v>
      </c>
      <c r="D596" s="249"/>
      <c r="E596" s="250">
        <v>-12</v>
      </c>
      <c r="F596" s="223"/>
      <c r="G596" s="223"/>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215</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62" t="s">
        <v>785</v>
      </c>
      <c r="D597" s="249"/>
      <c r="E597" s="250">
        <v>-31.33</v>
      </c>
      <c r="F597" s="223"/>
      <c r="G597" s="223"/>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215</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62" t="s">
        <v>786</v>
      </c>
      <c r="D598" s="249"/>
      <c r="E598" s="250">
        <v>-0.42499999999999999</v>
      </c>
      <c r="F598" s="223"/>
      <c r="G598" s="223"/>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215</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2" x14ac:dyDescent="0.2">
      <c r="A599" s="219"/>
      <c r="B599" s="220"/>
      <c r="C599" s="263"/>
      <c r="D599" s="241"/>
      <c r="E599" s="241"/>
      <c r="F599" s="241"/>
      <c r="G599" s="241"/>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193</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ht="22.5" outlineLevel="1" x14ac:dyDescent="0.2">
      <c r="A600" s="233">
        <v>132</v>
      </c>
      <c r="B600" s="234" t="s">
        <v>787</v>
      </c>
      <c r="C600" s="244" t="s">
        <v>788</v>
      </c>
      <c r="D600" s="235" t="s">
        <v>263</v>
      </c>
      <c r="E600" s="236">
        <v>30.812000000000001</v>
      </c>
      <c r="F600" s="237"/>
      <c r="G600" s="238">
        <f>ROUND(E600*F600,2)</f>
        <v>0</v>
      </c>
      <c r="H600" s="237"/>
      <c r="I600" s="238">
        <f>ROUND(E600*H600,2)</f>
        <v>0</v>
      </c>
      <c r="J600" s="237"/>
      <c r="K600" s="238">
        <f>ROUND(E600*J600,2)</f>
        <v>0</v>
      </c>
      <c r="L600" s="238">
        <v>21</v>
      </c>
      <c r="M600" s="238">
        <f>G600*(1+L600/100)</f>
        <v>0</v>
      </c>
      <c r="N600" s="236">
        <v>1.018E-2</v>
      </c>
      <c r="O600" s="236">
        <f>ROUND(E600*N600,2)</f>
        <v>0.31</v>
      </c>
      <c r="P600" s="236">
        <v>0</v>
      </c>
      <c r="Q600" s="236">
        <f>ROUND(E600*P600,2)</f>
        <v>0</v>
      </c>
      <c r="R600" s="238" t="s">
        <v>354</v>
      </c>
      <c r="S600" s="238" t="s">
        <v>188</v>
      </c>
      <c r="T600" s="239" t="s">
        <v>188</v>
      </c>
      <c r="U600" s="223">
        <v>0.85699999999999998</v>
      </c>
      <c r="V600" s="223">
        <f>ROUND(E600*U600,2)</f>
        <v>26.41</v>
      </c>
      <c r="W600" s="223"/>
      <c r="X600" s="223" t="s">
        <v>210</v>
      </c>
      <c r="Y600" s="223" t="s">
        <v>191</v>
      </c>
      <c r="Z600" s="212"/>
      <c r="AA600" s="212"/>
      <c r="AB600" s="212"/>
      <c r="AC600" s="212"/>
      <c r="AD600" s="212"/>
      <c r="AE600" s="212"/>
      <c r="AF600" s="212"/>
      <c r="AG600" s="212" t="s">
        <v>211</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ht="33.75" outlineLevel="2" x14ac:dyDescent="0.2">
      <c r="A601" s="219"/>
      <c r="B601" s="220"/>
      <c r="C601" s="261" t="s">
        <v>778</v>
      </c>
      <c r="D601" s="257"/>
      <c r="E601" s="257"/>
      <c r="F601" s="257"/>
      <c r="G601" s="257"/>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213</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56" t="str">
        <f>C601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01" s="212"/>
      <c r="BC601" s="212"/>
      <c r="BD601" s="212"/>
      <c r="BE601" s="212"/>
      <c r="BF601" s="212"/>
      <c r="BG601" s="212"/>
      <c r="BH601" s="212"/>
    </row>
    <row r="602" spans="1:60" outlineLevel="2" x14ac:dyDescent="0.2">
      <c r="A602" s="219"/>
      <c r="B602" s="220"/>
      <c r="C602" s="262" t="s">
        <v>789</v>
      </c>
      <c r="D602" s="249"/>
      <c r="E602" s="250">
        <v>9.9</v>
      </c>
      <c r="F602" s="223"/>
      <c r="G602" s="223"/>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215</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62" t="s">
        <v>790</v>
      </c>
      <c r="D603" s="249"/>
      <c r="E603" s="250">
        <v>20.911999999999999</v>
      </c>
      <c r="F603" s="223"/>
      <c r="G603" s="223"/>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215</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2" x14ac:dyDescent="0.2">
      <c r="A604" s="219"/>
      <c r="B604" s="220"/>
      <c r="C604" s="263"/>
      <c r="D604" s="241"/>
      <c r="E604" s="241"/>
      <c r="F604" s="241"/>
      <c r="G604" s="241"/>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193</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ht="22.5" outlineLevel="1" x14ac:dyDescent="0.2">
      <c r="A605" s="233">
        <v>133</v>
      </c>
      <c r="B605" s="234" t="s">
        <v>791</v>
      </c>
      <c r="C605" s="244" t="s">
        <v>792</v>
      </c>
      <c r="D605" s="235" t="s">
        <v>263</v>
      </c>
      <c r="E605" s="236">
        <v>58.218499999999999</v>
      </c>
      <c r="F605" s="237"/>
      <c r="G605" s="238">
        <f>ROUND(E605*F605,2)</f>
        <v>0</v>
      </c>
      <c r="H605" s="237"/>
      <c r="I605" s="238">
        <f>ROUND(E605*H605,2)</f>
        <v>0</v>
      </c>
      <c r="J605" s="237"/>
      <c r="K605" s="238">
        <f>ROUND(E605*J605,2)</f>
        <v>0</v>
      </c>
      <c r="L605" s="238">
        <v>21</v>
      </c>
      <c r="M605" s="238">
        <f>G605*(1+L605/100)</f>
        <v>0</v>
      </c>
      <c r="N605" s="236">
        <v>1.295E-2</v>
      </c>
      <c r="O605" s="236">
        <f>ROUND(E605*N605,2)</f>
        <v>0.75</v>
      </c>
      <c r="P605" s="236">
        <v>0</v>
      </c>
      <c r="Q605" s="236">
        <f>ROUND(E605*P605,2)</f>
        <v>0</v>
      </c>
      <c r="R605" s="238" t="s">
        <v>354</v>
      </c>
      <c r="S605" s="238" t="s">
        <v>188</v>
      </c>
      <c r="T605" s="239" t="s">
        <v>188</v>
      </c>
      <c r="U605" s="223">
        <v>2.9020000000000001</v>
      </c>
      <c r="V605" s="223">
        <f>ROUND(E605*U605,2)</f>
        <v>168.95</v>
      </c>
      <c r="W605" s="223"/>
      <c r="X605" s="223" t="s">
        <v>210</v>
      </c>
      <c r="Y605" s="223" t="s">
        <v>191</v>
      </c>
      <c r="Z605" s="212"/>
      <c r="AA605" s="212"/>
      <c r="AB605" s="212"/>
      <c r="AC605" s="212"/>
      <c r="AD605" s="212"/>
      <c r="AE605" s="212"/>
      <c r="AF605" s="212"/>
      <c r="AG605" s="212" t="s">
        <v>211</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ht="33.75" outlineLevel="2" x14ac:dyDescent="0.2">
      <c r="A606" s="219"/>
      <c r="B606" s="220"/>
      <c r="C606" s="261" t="s">
        <v>793</v>
      </c>
      <c r="D606" s="257"/>
      <c r="E606" s="257"/>
      <c r="F606" s="257"/>
      <c r="G606" s="257"/>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213</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56" t="str">
        <f>C606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06" s="212"/>
      <c r="BC606" s="212"/>
      <c r="BD606" s="212"/>
      <c r="BE606" s="212"/>
      <c r="BF606" s="212"/>
      <c r="BG606" s="212"/>
      <c r="BH606" s="212"/>
    </row>
    <row r="607" spans="1:60" outlineLevel="2" x14ac:dyDescent="0.2">
      <c r="A607" s="219"/>
      <c r="B607" s="220"/>
      <c r="C607" s="262" t="s">
        <v>794</v>
      </c>
      <c r="D607" s="249"/>
      <c r="E607" s="250">
        <v>24.766500000000001</v>
      </c>
      <c r="F607" s="223"/>
      <c r="G607" s="223"/>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215</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62" t="s">
        <v>795</v>
      </c>
      <c r="D608" s="249"/>
      <c r="E608" s="250">
        <v>25.911999999999999</v>
      </c>
      <c r="F608" s="223"/>
      <c r="G608" s="223"/>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215</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62" t="s">
        <v>796</v>
      </c>
      <c r="D609" s="249"/>
      <c r="E609" s="250">
        <v>7.54</v>
      </c>
      <c r="F609" s="223"/>
      <c r="G609" s="223"/>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215</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2" x14ac:dyDescent="0.2">
      <c r="A610" s="219"/>
      <c r="B610" s="220"/>
      <c r="C610" s="263"/>
      <c r="D610" s="241"/>
      <c r="E610" s="241"/>
      <c r="F610" s="241"/>
      <c r="G610" s="241"/>
      <c r="H610" s="223"/>
      <c r="I610" s="223"/>
      <c r="J610" s="223"/>
      <c r="K610" s="223"/>
      <c r="L610" s="223"/>
      <c r="M610" s="223"/>
      <c r="N610" s="222"/>
      <c r="O610" s="222"/>
      <c r="P610" s="222"/>
      <c r="Q610" s="222"/>
      <c r="R610" s="223"/>
      <c r="S610" s="223"/>
      <c r="T610" s="223"/>
      <c r="U610" s="223"/>
      <c r="V610" s="223"/>
      <c r="W610" s="223"/>
      <c r="X610" s="223"/>
      <c r="Y610" s="223"/>
      <c r="Z610" s="212"/>
      <c r="AA610" s="212"/>
      <c r="AB610" s="212"/>
      <c r="AC610" s="212"/>
      <c r="AD610" s="212"/>
      <c r="AE610" s="212"/>
      <c r="AF610" s="212"/>
      <c r="AG610" s="212" t="s">
        <v>193</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ht="22.5" outlineLevel="1" x14ac:dyDescent="0.2">
      <c r="A611" s="233">
        <v>134</v>
      </c>
      <c r="B611" s="234" t="s">
        <v>797</v>
      </c>
      <c r="C611" s="244" t="s">
        <v>798</v>
      </c>
      <c r="D611" s="235" t="s">
        <v>263</v>
      </c>
      <c r="E611" s="236">
        <v>16.697500000000002</v>
      </c>
      <c r="F611" s="237"/>
      <c r="G611" s="238">
        <f>ROUND(E611*F611,2)</f>
        <v>0</v>
      </c>
      <c r="H611" s="237"/>
      <c r="I611" s="238">
        <f>ROUND(E611*H611,2)</f>
        <v>0</v>
      </c>
      <c r="J611" s="237"/>
      <c r="K611" s="238">
        <f>ROUND(E611*J611,2)</f>
        <v>0</v>
      </c>
      <c r="L611" s="238">
        <v>21</v>
      </c>
      <c r="M611" s="238">
        <f>G611*(1+L611/100)</f>
        <v>0</v>
      </c>
      <c r="N611" s="236">
        <v>1.3129999999999999E-2</v>
      </c>
      <c r="O611" s="236">
        <f>ROUND(E611*N611,2)</f>
        <v>0.22</v>
      </c>
      <c r="P611" s="236">
        <v>0</v>
      </c>
      <c r="Q611" s="236">
        <f>ROUND(E611*P611,2)</f>
        <v>0</v>
      </c>
      <c r="R611" s="238" t="s">
        <v>354</v>
      </c>
      <c r="S611" s="238" t="s">
        <v>188</v>
      </c>
      <c r="T611" s="239" t="s">
        <v>188</v>
      </c>
      <c r="U611" s="223">
        <v>2.9020000000000001</v>
      </c>
      <c r="V611" s="223">
        <f>ROUND(E611*U611,2)</f>
        <v>48.46</v>
      </c>
      <c r="W611" s="223"/>
      <c r="X611" s="223" t="s">
        <v>210</v>
      </c>
      <c r="Y611" s="223" t="s">
        <v>191</v>
      </c>
      <c r="Z611" s="212"/>
      <c r="AA611" s="212"/>
      <c r="AB611" s="212"/>
      <c r="AC611" s="212"/>
      <c r="AD611" s="212"/>
      <c r="AE611" s="212"/>
      <c r="AF611" s="212"/>
      <c r="AG611" s="212" t="s">
        <v>211</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ht="33.75" outlineLevel="2" x14ac:dyDescent="0.2">
      <c r="A612" s="219"/>
      <c r="B612" s="220"/>
      <c r="C612" s="261" t="s">
        <v>793</v>
      </c>
      <c r="D612" s="257"/>
      <c r="E612" s="257"/>
      <c r="F612" s="257"/>
      <c r="G612" s="257"/>
      <c r="H612" s="223"/>
      <c r="I612" s="223"/>
      <c r="J612" s="223"/>
      <c r="K612" s="223"/>
      <c r="L612" s="223"/>
      <c r="M612" s="223"/>
      <c r="N612" s="222"/>
      <c r="O612" s="222"/>
      <c r="P612" s="222"/>
      <c r="Q612" s="222"/>
      <c r="R612" s="223"/>
      <c r="S612" s="223"/>
      <c r="T612" s="223"/>
      <c r="U612" s="223"/>
      <c r="V612" s="223"/>
      <c r="W612" s="223"/>
      <c r="X612" s="223"/>
      <c r="Y612" s="223"/>
      <c r="Z612" s="212"/>
      <c r="AA612" s="212"/>
      <c r="AB612" s="212"/>
      <c r="AC612" s="212"/>
      <c r="AD612" s="212"/>
      <c r="AE612" s="212"/>
      <c r="AF612" s="212"/>
      <c r="AG612" s="212" t="s">
        <v>213</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56" t="str">
        <f>C612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12" s="212"/>
      <c r="BC612" s="212"/>
      <c r="BD612" s="212"/>
      <c r="BE612" s="212"/>
      <c r="BF612" s="212"/>
      <c r="BG612" s="212"/>
      <c r="BH612" s="212"/>
    </row>
    <row r="613" spans="1:60" outlineLevel="2" x14ac:dyDescent="0.2">
      <c r="A613" s="219"/>
      <c r="B613" s="220"/>
      <c r="C613" s="262" t="s">
        <v>799</v>
      </c>
      <c r="D613" s="249"/>
      <c r="E613" s="250">
        <v>6.1124999999999998</v>
      </c>
      <c r="F613" s="223"/>
      <c r="G613" s="223"/>
      <c r="H613" s="223"/>
      <c r="I613" s="223"/>
      <c r="J613" s="223"/>
      <c r="K613" s="223"/>
      <c r="L613" s="223"/>
      <c r="M613" s="223"/>
      <c r="N613" s="222"/>
      <c r="O613" s="222"/>
      <c r="P613" s="222"/>
      <c r="Q613" s="222"/>
      <c r="R613" s="223"/>
      <c r="S613" s="223"/>
      <c r="T613" s="223"/>
      <c r="U613" s="223"/>
      <c r="V613" s="223"/>
      <c r="W613" s="223"/>
      <c r="X613" s="223"/>
      <c r="Y613" s="223"/>
      <c r="Z613" s="212"/>
      <c r="AA613" s="212"/>
      <c r="AB613" s="212"/>
      <c r="AC613" s="212"/>
      <c r="AD613" s="212"/>
      <c r="AE613" s="212"/>
      <c r="AF613" s="212"/>
      <c r="AG613" s="212" t="s">
        <v>215</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62" t="s">
        <v>800</v>
      </c>
      <c r="D614" s="249"/>
      <c r="E614" s="250">
        <v>7.63</v>
      </c>
      <c r="F614" s="223"/>
      <c r="G614" s="223"/>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215</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62" t="s">
        <v>801</v>
      </c>
      <c r="D615" s="249"/>
      <c r="E615" s="250">
        <v>2.9550000000000001</v>
      </c>
      <c r="F615" s="223"/>
      <c r="G615" s="223"/>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215</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63"/>
      <c r="D616" s="241"/>
      <c r="E616" s="241"/>
      <c r="F616" s="241"/>
      <c r="G616" s="241"/>
      <c r="H616" s="223"/>
      <c r="I616" s="223"/>
      <c r="J616" s="223"/>
      <c r="K616" s="223"/>
      <c r="L616" s="223"/>
      <c r="M616" s="223"/>
      <c r="N616" s="222"/>
      <c r="O616" s="222"/>
      <c r="P616" s="222"/>
      <c r="Q616" s="222"/>
      <c r="R616" s="223"/>
      <c r="S616" s="223"/>
      <c r="T616" s="223"/>
      <c r="U616" s="223"/>
      <c r="V616" s="223"/>
      <c r="W616" s="223"/>
      <c r="X616" s="223"/>
      <c r="Y616" s="223"/>
      <c r="Z616" s="212"/>
      <c r="AA616" s="212"/>
      <c r="AB616" s="212"/>
      <c r="AC616" s="212"/>
      <c r="AD616" s="212"/>
      <c r="AE616" s="212"/>
      <c r="AF616" s="212"/>
      <c r="AG616" s="212" t="s">
        <v>193</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33">
        <v>135</v>
      </c>
      <c r="B617" s="234" t="s">
        <v>802</v>
      </c>
      <c r="C617" s="244" t="s">
        <v>803</v>
      </c>
      <c r="D617" s="235" t="s">
        <v>263</v>
      </c>
      <c r="E617" s="236">
        <v>3.0525000000000002</v>
      </c>
      <c r="F617" s="237"/>
      <c r="G617" s="238">
        <f>ROUND(E617*F617,2)</f>
        <v>0</v>
      </c>
      <c r="H617" s="237"/>
      <c r="I617" s="238">
        <f>ROUND(E617*H617,2)</f>
        <v>0</v>
      </c>
      <c r="J617" s="237"/>
      <c r="K617" s="238">
        <f>ROUND(E617*J617,2)</f>
        <v>0</v>
      </c>
      <c r="L617" s="238">
        <v>21</v>
      </c>
      <c r="M617" s="238">
        <f>G617*(1+L617/100)</f>
        <v>0</v>
      </c>
      <c r="N617" s="236">
        <v>9.0200000000000002E-3</v>
      </c>
      <c r="O617" s="236">
        <f>ROUND(E617*N617,2)</f>
        <v>0.03</v>
      </c>
      <c r="P617" s="236">
        <v>0</v>
      </c>
      <c r="Q617" s="236">
        <f>ROUND(E617*P617,2)</f>
        <v>0</v>
      </c>
      <c r="R617" s="238" t="s">
        <v>354</v>
      </c>
      <c r="S617" s="238" t="s">
        <v>188</v>
      </c>
      <c r="T617" s="239" t="s">
        <v>188</v>
      </c>
      <c r="U617" s="223">
        <v>1.5620000000000001</v>
      </c>
      <c r="V617" s="223">
        <f>ROUND(E617*U617,2)</f>
        <v>4.7699999999999996</v>
      </c>
      <c r="W617" s="223"/>
      <c r="X617" s="223" t="s">
        <v>210</v>
      </c>
      <c r="Y617" s="223" t="s">
        <v>191</v>
      </c>
      <c r="Z617" s="212"/>
      <c r="AA617" s="212"/>
      <c r="AB617" s="212"/>
      <c r="AC617" s="212"/>
      <c r="AD617" s="212"/>
      <c r="AE617" s="212"/>
      <c r="AF617" s="212"/>
      <c r="AG617" s="212" t="s">
        <v>211</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2" x14ac:dyDescent="0.2">
      <c r="A618" s="219"/>
      <c r="B618" s="220"/>
      <c r="C618" s="261" t="s">
        <v>804</v>
      </c>
      <c r="D618" s="257"/>
      <c r="E618" s="257"/>
      <c r="F618" s="257"/>
      <c r="G618" s="257"/>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213</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56" t="str">
        <f>C618</f>
        <v>nanesení lepicího tmelu na izolační desky, nalepení desek, natažení stěrky, vtlačení výztužné tkaniny a přehlazení stěrky. Včetně parapetních lišt.</v>
      </c>
      <c r="BB618" s="212"/>
      <c r="BC618" s="212"/>
      <c r="BD618" s="212"/>
      <c r="BE618" s="212"/>
      <c r="BF618" s="212"/>
      <c r="BG618" s="212"/>
      <c r="BH618" s="212"/>
    </row>
    <row r="619" spans="1:60" outlineLevel="2" x14ac:dyDescent="0.2">
      <c r="A619" s="219"/>
      <c r="B619" s="220"/>
      <c r="C619" s="262" t="s">
        <v>805</v>
      </c>
      <c r="D619" s="249"/>
      <c r="E619" s="250">
        <v>2.2875000000000001</v>
      </c>
      <c r="F619" s="223"/>
      <c r="G619" s="223"/>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215</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62" t="s">
        <v>806</v>
      </c>
      <c r="D620" s="249"/>
      <c r="E620" s="250">
        <v>0.76500000000000001</v>
      </c>
      <c r="F620" s="223"/>
      <c r="G620" s="223"/>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215</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2" x14ac:dyDescent="0.2">
      <c r="A621" s="219"/>
      <c r="B621" s="220"/>
      <c r="C621" s="263"/>
      <c r="D621" s="241"/>
      <c r="E621" s="241"/>
      <c r="F621" s="241"/>
      <c r="G621" s="241"/>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193</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33">
        <v>136</v>
      </c>
      <c r="B622" s="234" t="s">
        <v>807</v>
      </c>
      <c r="C622" s="244" t="s">
        <v>808</v>
      </c>
      <c r="D622" s="235" t="s">
        <v>263</v>
      </c>
      <c r="E622" s="236">
        <v>58.218499999999999</v>
      </c>
      <c r="F622" s="237"/>
      <c r="G622" s="238">
        <f>ROUND(E622*F622,2)</f>
        <v>0</v>
      </c>
      <c r="H622" s="237"/>
      <c r="I622" s="238">
        <f>ROUND(E622*H622,2)</f>
        <v>0</v>
      </c>
      <c r="J622" s="237"/>
      <c r="K622" s="238">
        <f>ROUND(E622*J622,2)</f>
        <v>0</v>
      </c>
      <c r="L622" s="238">
        <v>21</v>
      </c>
      <c r="M622" s="238">
        <f>G622*(1+L622/100)</f>
        <v>0</v>
      </c>
      <c r="N622" s="236">
        <v>0</v>
      </c>
      <c r="O622" s="236">
        <f>ROUND(E622*N622,2)</f>
        <v>0</v>
      </c>
      <c r="P622" s="236">
        <v>0</v>
      </c>
      <c r="Q622" s="236">
        <f>ROUND(E622*P622,2)</f>
        <v>0</v>
      </c>
      <c r="R622" s="238" t="s">
        <v>354</v>
      </c>
      <c r="S622" s="238" t="s">
        <v>188</v>
      </c>
      <c r="T622" s="239" t="s">
        <v>188</v>
      </c>
      <c r="U622" s="223">
        <v>0.42474000000000001</v>
      </c>
      <c r="V622" s="223">
        <f>ROUND(E622*U622,2)</f>
        <v>24.73</v>
      </c>
      <c r="W622" s="223"/>
      <c r="X622" s="223" t="s">
        <v>210</v>
      </c>
      <c r="Y622" s="223" t="s">
        <v>191</v>
      </c>
      <c r="Z622" s="212"/>
      <c r="AA622" s="212"/>
      <c r="AB622" s="212"/>
      <c r="AC622" s="212"/>
      <c r="AD622" s="212"/>
      <c r="AE622" s="212"/>
      <c r="AF622" s="212"/>
      <c r="AG622" s="212" t="s">
        <v>224</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62" t="s">
        <v>809</v>
      </c>
      <c r="D623" s="249"/>
      <c r="E623" s="250">
        <v>58.218499999999999</v>
      </c>
      <c r="F623" s="223"/>
      <c r="G623" s="223"/>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215</v>
      </c>
      <c r="AH623" s="212">
        <v>5</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2" x14ac:dyDescent="0.2">
      <c r="A624" s="219"/>
      <c r="B624" s="220"/>
      <c r="C624" s="263"/>
      <c r="D624" s="241"/>
      <c r="E624" s="241"/>
      <c r="F624" s="241"/>
      <c r="G624" s="241"/>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193</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33">
        <v>137</v>
      </c>
      <c r="B625" s="234" t="s">
        <v>810</v>
      </c>
      <c r="C625" s="244" t="s">
        <v>811</v>
      </c>
      <c r="D625" s="235" t="s">
        <v>454</v>
      </c>
      <c r="E625" s="236">
        <v>50.38</v>
      </c>
      <c r="F625" s="237"/>
      <c r="G625" s="238">
        <f>ROUND(E625*F625,2)</f>
        <v>0</v>
      </c>
      <c r="H625" s="237"/>
      <c r="I625" s="238">
        <f>ROUND(E625*H625,2)</f>
        <v>0</v>
      </c>
      <c r="J625" s="237"/>
      <c r="K625" s="238">
        <f>ROUND(E625*J625,2)</f>
        <v>0</v>
      </c>
      <c r="L625" s="238">
        <v>21</v>
      </c>
      <c r="M625" s="238">
        <f>G625*(1+L625/100)</f>
        <v>0</v>
      </c>
      <c r="N625" s="236">
        <v>2.7999999999999998E-4</v>
      </c>
      <c r="O625" s="236">
        <f>ROUND(E625*N625,2)</f>
        <v>0.01</v>
      </c>
      <c r="P625" s="236">
        <v>0</v>
      </c>
      <c r="Q625" s="236">
        <f>ROUND(E625*P625,2)</f>
        <v>0</v>
      </c>
      <c r="R625" s="238" t="s">
        <v>354</v>
      </c>
      <c r="S625" s="238" t="s">
        <v>188</v>
      </c>
      <c r="T625" s="239" t="s">
        <v>188</v>
      </c>
      <c r="U625" s="223">
        <v>0.21360000000000001</v>
      </c>
      <c r="V625" s="223">
        <f>ROUND(E625*U625,2)</f>
        <v>10.76</v>
      </c>
      <c r="W625" s="223"/>
      <c r="X625" s="223" t="s">
        <v>210</v>
      </c>
      <c r="Y625" s="223" t="s">
        <v>191</v>
      </c>
      <c r="Z625" s="212"/>
      <c r="AA625" s="212"/>
      <c r="AB625" s="212"/>
      <c r="AC625" s="212"/>
      <c r="AD625" s="212"/>
      <c r="AE625" s="212"/>
      <c r="AF625" s="212"/>
      <c r="AG625" s="212" t="s">
        <v>211</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19"/>
      <c r="B626" s="220"/>
      <c r="C626" s="262" t="s">
        <v>597</v>
      </c>
      <c r="D626" s="249"/>
      <c r="E626" s="250">
        <v>50.38</v>
      </c>
      <c r="F626" s="223"/>
      <c r="G626" s="223"/>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215</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2" x14ac:dyDescent="0.2">
      <c r="A627" s="219"/>
      <c r="B627" s="220"/>
      <c r="C627" s="263"/>
      <c r="D627" s="241"/>
      <c r="E627" s="241"/>
      <c r="F627" s="241"/>
      <c r="G627" s="241"/>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193</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33">
        <v>138</v>
      </c>
      <c r="B628" s="234" t="s">
        <v>812</v>
      </c>
      <c r="C628" s="244" t="s">
        <v>813</v>
      </c>
      <c r="D628" s="235" t="s">
        <v>454</v>
      </c>
      <c r="E628" s="236">
        <v>28.85</v>
      </c>
      <c r="F628" s="237"/>
      <c r="G628" s="238">
        <f>ROUND(E628*F628,2)</f>
        <v>0</v>
      </c>
      <c r="H628" s="237"/>
      <c r="I628" s="238">
        <f>ROUND(E628*H628,2)</f>
        <v>0</v>
      </c>
      <c r="J628" s="237"/>
      <c r="K628" s="238">
        <f>ROUND(E628*J628,2)</f>
        <v>0</v>
      </c>
      <c r="L628" s="238">
        <v>21</v>
      </c>
      <c r="M628" s="238">
        <f>G628*(1+L628/100)</f>
        <v>0</v>
      </c>
      <c r="N628" s="236">
        <v>2.0000000000000002E-5</v>
      </c>
      <c r="O628" s="236">
        <f>ROUND(E628*N628,2)</f>
        <v>0</v>
      </c>
      <c r="P628" s="236">
        <v>0</v>
      </c>
      <c r="Q628" s="236">
        <f>ROUND(E628*P628,2)</f>
        <v>0</v>
      </c>
      <c r="R628" s="238" t="s">
        <v>354</v>
      </c>
      <c r="S628" s="238" t="s">
        <v>188</v>
      </c>
      <c r="T628" s="239" t="s">
        <v>188</v>
      </c>
      <c r="U628" s="223">
        <v>0.16</v>
      </c>
      <c r="V628" s="223">
        <f>ROUND(E628*U628,2)</f>
        <v>4.62</v>
      </c>
      <c r="W628" s="223"/>
      <c r="X628" s="223" t="s">
        <v>210</v>
      </c>
      <c r="Y628" s="223" t="s">
        <v>191</v>
      </c>
      <c r="Z628" s="212"/>
      <c r="AA628" s="212"/>
      <c r="AB628" s="212"/>
      <c r="AC628" s="212"/>
      <c r="AD628" s="212"/>
      <c r="AE628" s="212"/>
      <c r="AF628" s="212"/>
      <c r="AG628" s="212" t="s">
        <v>211</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2" x14ac:dyDescent="0.2">
      <c r="A629" s="219"/>
      <c r="B629" s="220"/>
      <c r="C629" s="261" t="s">
        <v>814</v>
      </c>
      <c r="D629" s="257"/>
      <c r="E629" s="257"/>
      <c r="F629" s="257"/>
      <c r="G629" s="257"/>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213</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62" t="s">
        <v>815</v>
      </c>
      <c r="D630" s="249"/>
      <c r="E630" s="250">
        <v>16.350000000000001</v>
      </c>
      <c r="F630" s="223"/>
      <c r="G630" s="223"/>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215</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62" t="s">
        <v>816</v>
      </c>
      <c r="D631" s="249"/>
      <c r="E631" s="250">
        <v>7.4</v>
      </c>
      <c r="F631" s="223"/>
      <c r="G631" s="223"/>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215</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62" t="s">
        <v>817</v>
      </c>
      <c r="D632" s="249"/>
      <c r="E632" s="250">
        <v>5.0999999999999996</v>
      </c>
      <c r="F632" s="223"/>
      <c r="G632" s="223"/>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215</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2" x14ac:dyDescent="0.2">
      <c r="A633" s="219"/>
      <c r="B633" s="220"/>
      <c r="C633" s="263"/>
      <c r="D633" s="241"/>
      <c r="E633" s="241"/>
      <c r="F633" s="241"/>
      <c r="G633" s="241"/>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193</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33">
        <v>139</v>
      </c>
      <c r="B634" s="234" t="s">
        <v>818</v>
      </c>
      <c r="C634" s="244" t="s">
        <v>819</v>
      </c>
      <c r="D634" s="235" t="s">
        <v>454</v>
      </c>
      <c r="E634" s="236">
        <v>82.25</v>
      </c>
      <c r="F634" s="237"/>
      <c r="G634" s="238">
        <f>ROUND(E634*F634,2)</f>
        <v>0</v>
      </c>
      <c r="H634" s="237"/>
      <c r="I634" s="238">
        <f>ROUND(E634*H634,2)</f>
        <v>0</v>
      </c>
      <c r="J634" s="237"/>
      <c r="K634" s="238">
        <f>ROUND(E634*J634,2)</f>
        <v>0</v>
      </c>
      <c r="L634" s="238">
        <v>21</v>
      </c>
      <c r="M634" s="238">
        <f>G634*(1+L634/100)</f>
        <v>0</v>
      </c>
      <c r="N634" s="236">
        <v>1.4999999999999999E-4</v>
      </c>
      <c r="O634" s="236">
        <f>ROUND(E634*N634,2)</f>
        <v>0.01</v>
      </c>
      <c r="P634" s="236">
        <v>0</v>
      </c>
      <c r="Q634" s="236">
        <f>ROUND(E634*P634,2)</f>
        <v>0</v>
      </c>
      <c r="R634" s="238" t="s">
        <v>354</v>
      </c>
      <c r="S634" s="238" t="s">
        <v>188</v>
      </c>
      <c r="T634" s="239" t="s">
        <v>188</v>
      </c>
      <c r="U634" s="223">
        <v>0.06</v>
      </c>
      <c r="V634" s="223">
        <f>ROUND(E634*U634,2)</f>
        <v>4.9400000000000004</v>
      </c>
      <c r="W634" s="223"/>
      <c r="X634" s="223" t="s">
        <v>210</v>
      </c>
      <c r="Y634" s="223" t="s">
        <v>191</v>
      </c>
      <c r="Z634" s="212"/>
      <c r="AA634" s="212"/>
      <c r="AB634" s="212"/>
      <c r="AC634" s="212"/>
      <c r="AD634" s="212"/>
      <c r="AE634" s="212"/>
      <c r="AF634" s="212"/>
      <c r="AG634" s="212" t="s">
        <v>211</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2" x14ac:dyDescent="0.2">
      <c r="A635" s="219"/>
      <c r="B635" s="220"/>
      <c r="C635" s="262" t="s">
        <v>820</v>
      </c>
      <c r="D635" s="249"/>
      <c r="E635" s="250">
        <v>40.75</v>
      </c>
      <c r="F635" s="223"/>
      <c r="G635" s="223"/>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215</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62" t="s">
        <v>821</v>
      </c>
      <c r="D636" s="249"/>
      <c r="E636" s="250">
        <v>21.8</v>
      </c>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215</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62" t="s">
        <v>822</v>
      </c>
      <c r="D637" s="249"/>
      <c r="E637" s="250">
        <v>19.7</v>
      </c>
      <c r="F637" s="223"/>
      <c r="G637" s="223"/>
      <c r="H637" s="223"/>
      <c r="I637" s="223"/>
      <c r="J637" s="223"/>
      <c r="K637" s="223"/>
      <c r="L637" s="223"/>
      <c r="M637" s="223"/>
      <c r="N637" s="222"/>
      <c r="O637" s="222"/>
      <c r="P637" s="222"/>
      <c r="Q637" s="222"/>
      <c r="R637" s="223"/>
      <c r="S637" s="223"/>
      <c r="T637" s="223"/>
      <c r="U637" s="223"/>
      <c r="V637" s="223"/>
      <c r="W637" s="223"/>
      <c r="X637" s="223"/>
      <c r="Y637" s="223"/>
      <c r="Z637" s="212"/>
      <c r="AA637" s="212"/>
      <c r="AB637" s="212"/>
      <c r="AC637" s="212"/>
      <c r="AD637" s="212"/>
      <c r="AE637" s="212"/>
      <c r="AF637" s="212"/>
      <c r="AG637" s="212" t="s">
        <v>215</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63"/>
      <c r="D638" s="241"/>
      <c r="E638" s="241"/>
      <c r="F638" s="241"/>
      <c r="G638" s="241"/>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193</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ht="22.5" outlineLevel="1" x14ac:dyDescent="0.2">
      <c r="A639" s="233">
        <v>140</v>
      </c>
      <c r="B639" s="234" t="s">
        <v>823</v>
      </c>
      <c r="C639" s="244" t="s">
        <v>824</v>
      </c>
      <c r="D639" s="235" t="s">
        <v>263</v>
      </c>
      <c r="E639" s="236">
        <v>1.1000000000000001</v>
      </c>
      <c r="F639" s="237"/>
      <c r="G639" s="238">
        <f>ROUND(E639*F639,2)</f>
        <v>0</v>
      </c>
      <c r="H639" s="237"/>
      <c r="I639" s="238">
        <f>ROUND(E639*H639,2)</f>
        <v>0</v>
      </c>
      <c r="J639" s="237"/>
      <c r="K639" s="238">
        <f>ROUND(E639*J639,2)</f>
        <v>0</v>
      </c>
      <c r="L639" s="238">
        <v>21</v>
      </c>
      <c r="M639" s="238">
        <f>G639*(1+L639/100)</f>
        <v>0</v>
      </c>
      <c r="N639" s="236">
        <v>1.389E-2</v>
      </c>
      <c r="O639" s="236">
        <f>ROUND(E639*N639,2)</f>
        <v>0.02</v>
      </c>
      <c r="P639" s="236">
        <v>0</v>
      </c>
      <c r="Q639" s="236">
        <f>ROUND(E639*P639,2)</f>
        <v>0</v>
      </c>
      <c r="R639" s="238"/>
      <c r="S639" s="238" t="s">
        <v>533</v>
      </c>
      <c r="T639" s="239" t="s">
        <v>188</v>
      </c>
      <c r="U639" s="223">
        <v>2.9020000000000001</v>
      </c>
      <c r="V639" s="223">
        <f>ROUND(E639*U639,2)</f>
        <v>3.19</v>
      </c>
      <c r="W639" s="223"/>
      <c r="X639" s="223" t="s">
        <v>210</v>
      </c>
      <c r="Y639" s="223" t="s">
        <v>191</v>
      </c>
      <c r="Z639" s="212"/>
      <c r="AA639" s="212"/>
      <c r="AB639" s="212"/>
      <c r="AC639" s="212"/>
      <c r="AD639" s="212"/>
      <c r="AE639" s="212"/>
      <c r="AF639" s="212"/>
      <c r="AG639" s="212" t="s">
        <v>224</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2" x14ac:dyDescent="0.2">
      <c r="A640" s="219"/>
      <c r="B640" s="220"/>
      <c r="C640" s="262" t="s">
        <v>825</v>
      </c>
      <c r="D640" s="249"/>
      <c r="E640" s="250">
        <v>0.42499999999999999</v>
      </c>
      <c r="F640" s="223"/>
      <c r="G640" s="223"/>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215</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62" t="s">
        <v>826</v>
      </c>
      <c r="D641" s="249"/>
      <c r="E641" s="250">
        <v>0.67500000000000004</v>
      </c>
      <c r="F641" s="223"/>
      <c r="G641" s="223"/>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215</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2" x14ac:dyDescent="0.2">
      <c r="A642" s="219"/>
      <c r="B642" s="220"/>
      <c r="C642" s="263"/>
      <c r="D642" s="241"/>
      <c r="E642" s="241"/>
      <c r="F642" s="241"/>
      <c r="G642" s="241"/>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193</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x14ac:dyDescent="0.2">
      <c r="A643" s="226" t="s">
        <v>183</v>
      </c>
      <c r="B643" s="227" t="s">
        <v>92</v>
      </c>
      <c r="C643" s="243" t="s">
        <v>93</v>
      </c>
      <c r="D643" s="228"/>
      <c r="E643" s="229"/>
      <c r="F643" s="230"/>
      <c r="G643" s="230">
        <f>SUMIF(AG644:AG693,"&lt;&gt;NOR",G644:G693)</f>
        <v>0</v>
      </c>
      <c r="H643" s="230"/>
      <c r="I643" s="230">
        <f>SUM(I644:I693)</f>
        <v>0</v>
      </c>
      <c r="J643" s="230"/>
      <c r="K643" s="230">
        <f>SUM(K644:K693)</f>
        <v>0</v>
      </c>
      <c r="L643" s="230"/>
      <c r="M643" s="230">
        <f>SUM(M644:M693)</f>
        <v>0</v>
      </c>
      <c r="N643" s="229"/>
      <c r="O643" s="229">
        <f>SUM(O644:O693)</f>
        <v>125.98</v>
      </c>
      <c r="P643" s="229"/>
      <c r="Q643" s="229">
        <f>SUM(Q644:Q693)</f>
        <v>0</v>
      </c>
      <c r="R643" s="230"/>
      <c r="S643" s="230"/>
      <c r="T643" s="231"/>
      <c r="U643" s="225"/>
      <c r="V643" s="225">
        <f>SUM(V644:V693)</f>
        <v>162.99999999999997</v>
      </c>
      <c r="W643" s="225"/>
      <c r="X643" s="225"/>
      <c r="Y643" s="225"/>
      <c r="AG643" t="s">
        <v>184</v>
      </c>
    </row>
    <row r="644" spans="1:60" outlineLevel="1" x14ac:dyDescent="0.2">
      <c r="A644" s="233">
        <v>141</v>
      </c>
      <c r="B644" s="234" t="s">
        <v>827</v>
      </c>
      <c r="C644" s="244" t="s">
        <v>828</v>
      </c>
      <c r="D644" s="235" t="s">
        <v>208</v>
      </c>
      <c r="E644" s="236">
        <v>7.4677600000000002</v>
      </c>
      <c r="F644" s="237"/>
      <c r="G644" s="238">
        <f>ROUND(E644*F644,2)</f>
        <v>0</v>
      </c>
      <c r="H644" s="237"/>
      <c r="I644" s="238">
        <f>ROUND(E644*H644,2)</f>
        <v>0</v>
      </c>
      <c r="J644" s="237"/>
      <c r="K644" s="238">
        <f>ROUND(E644*J644,2)</f>
        <v>0</v>
      </c>
      <c r="L644" s="238">
        <v>21</v>
      </c>
      <c r="M644" s="238">
        <f>G644*(1+L644/100)</f>
        <v>0</v>
      </c>
      <c r="N644" s="236">
        <v>2.5249999999999999</v>
      </c>
      <c r="O644" s="236">
        <f>ROUND(E644*N644,2)</f>
        <v>18.86</v>
      </c>
      <c r="P644" s="236">
        <v>0</v>
      </c>
      <c r="Q644" s="236">
        <f>ROUND(E644*P644,2)</f>
        <v>0</v>
      </c>
      <c r="R644" s="238" t="s">
        <v>354</v>
      </c>
      <c r="S644" s="238" t="s">
        <v>188</v>
      </c>
      <c r="T644" s="239" t="s">
        <v>188</v>
      </c>
      <c r="U644" s="223">
        <v>3.2130000000000001</v>
      </c>
      <c r="V644" s="223">
        <f>ROUND(E644*U644,2)</f>
        <v>23.99</v>
      </c>
      <c r="W644" s="223"/>
      <c r="X644" s="223" t="s">
        <v>210</v>
      </c>
      <c r="Y644" s="223" t="s">
        <v>191</v>
      </c>
      <c r="Z644" s="212"/>
      <c r="AA644" s="212"/>
      <c r="AB644" s="212"/>
      <c r="AC644" s="212"/>
      <c r="AD644" s="212"/>
      <c r="AE644" s="212"/>
      <c r="AF644" s="212"/>
      <c r="AG644" s="212" t="s">
        <v>211</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61" t="s">
        <v>829</v>
      </c>
      <c r="D645" s="257"/>
      <c r="E645" s="257"/>
      <c r="F645" s="257"/>
      <c r="G645" s="257"/>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213</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2" x14ac:dyDescent="0.2">
      <c r="A646" s="219"/>
      <c r="B646" s="220"/>
      <c r="C646" s="262" t="s">
        <v>830</v>
      </c>
      <c r="D646" s="249"/>
      <c r="E646" s="250">
        <v>7.3369999999999997</v>
      </c>
      <c r="F646" s="223"/>
      <c r="G646" s="223"/>
      <c r="H646" s="223"/>
      <c r="I646" s="223"/>
      <c r="J646" s="223"/>
      <c r="K646" s="223"/>
      <c r="L646" s="223"/>
      <c r="M646" s="223"/>
      <c r="N646" s="222"/>
      <c r="O646" s="222"/>
      <c r="P646" s="222"/>
      <c r="Q646" s="222"/>
      <c r="R646" s="223"/>
      <c r="S646" s="223"/>
      <c r="T646" s="223"/>
      <c r="U646" s="223"/>
      <c r="V646" s="223"/>
      <c r="W646" s="223"/>
      <c r="X646" s="223"/>
      <c r="Y646" s="223"/>
      <c r="Z646" s="212"/>
      <c r="AA646" s="212"/>
      <c r="AB646" s="212"/>
      <c r="AC646" s="212"/>
      <c r="AD646" s="212"/>
      <c r="AE646" s="212"/>
      <c r="AF646" s="212"/>
      <c r="AG646" s="212" t="s">
        <v>215</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62" t="s">
        <v>831</v>
      </c>
      <c r="D647" s="249"/>
      <c r="E647" s="250">
        <v>0.13075999999999999</v>
      </c>
      <c r="F647" s="223"/>
      <c r="G647" s="223"/>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215</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2" x14ac:dyDescent="0.2">
      <c r="A648" s="219"/>
      <c r="B648" s="220"/>
      <c r="C648" s="263"/>
      <c r="D648" s="241"/>
      <c r="E648" s="241"/>
      <c r="F648" s="241"/>
      <c r="G648" s="241"/>
      <c r="H648" s="223"/>
      <c r="I648" s="223"/>
      <c r="J648" s="223"/>
      <c r="K648" s="223"/>
      <c r="L648" s="223"/>
      <c r="M648" s="223"/>
      <c r="N648" s="222"/>
      <c r="O648" s="222"/>
      <c r="P648" s="222"/>
      <c r="Q648" s="222"/>
      <c r="R648" s="223"/>
      <c r="S648" s="223"/>
      <c r="T648" s="223"/>
      <c r="U648" s="223"/>
      <c r="V648" s="223"/>
      <c r="W648" s="223"/>
      <c r="X648" s="223"/>
      <c r="Y648" s="223"/>
      <c r="Z648" s="212"/>
      <c r="AA648" s="212"/>
      <c r="AB648" s="212"/>
      <c r="AC648" s="212"/>
      <c r="AD648" s="212"/>
      <c r="AE648" s="212"/>
      <c r="AF648" s="212"/>
      <c r="AG648" s="212" t="s">
        <v>193</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33">
        <v>142</v>
      </c>
      <c r="B649" s="234" t="s">
        <v>832</v>
      </c>
      <c r="C649" s="244" t="s">
        <v>833</v>
      </c>
      <c r="D649" s="235" t="s">
        <v>208</v>
      </c>
      <c r="E649" s="236">
        <v>28.404</v>
      </c>
      <c r="F649" s="237"/>
      <c r="G649" s="238">
        <f>ROUND(E649*F649,2)</f>
        <v>0</v>
      </c>
      <c r="H649" s="237"/>
      <c r="I649" s="238">
        <f>ROUND(E649*H649,2)</f>
        <v>0</v>
      </c>
      <c r="J649" s="237"/>
      <c r="K649" s="238">
        <f>ROUND(E649*J649,2)</f>
        <v>0</v>
      </c>
      <c r="L649" s="238">
        <v>21</v>
      </c>
      <c r="M649" s="238">
        <f>G649*(1+L649/100)</f>
        <v>0</v>
      </c>
      <c r="N649" s="236">
        <v>2.5249999999999999</v>
      </c>
      <c r="O649" s="236">
        <f>ROUND(E649*N649,2)</f>
        <v>71.72</v>
      </c>
      <c r="P649" s="236">
        <v>0</v>
      </c>
      <c r="Q649" s="236">
        <f>ROUND(E649*P649,2)</f>
        <v>0</v>
      </c>
      <c r="R649" s="238" t="s">
        <v>354</v>
      </c>
      <c r="S649" s="238" t="s">
        <v>188</v>
      </c>
      <c r="T649" s="239" t="s">
        <v>188</v>
      </c>
      <c r="U649" s="223">
        <v>2.3170000000000002</v>
      </c>
      <c r="V649" s="223">
        <f>ROUND(E649*U649,2)</f>
        <v>65.81</v>
      </c>
      <c r="W649" s="223"/>
      <c r="X649" s="223" t="s">
        <v>210</v>
      </c>
      <c r="Y649" s="223" t="s">
        <v>191</v>
      </c>
      <c r="Z649" s="212"/>
      <c r="AA649" s="212"/>
      <c r="AB649" s="212"/>
      <c r="AC649" s="212"/>
      <c r="AD649" s="212"/>
      <c r="AE649" s="212"/>
      <c r="AF649" s="212"/>
      <c r="AG649" s="212" t="s">
        <v>211</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2" x14ac:dyDescent="0.2">
      <c r="A650" s="219"/>
      <c r="B650" s="220"/>
      <c r="C650" s="261" t="s">
        <v>829</v>
      </c>
      <c r="D650" s="257"/>
      <c r="E650" s="257"/>
      <c r="F650" s="257"/>
      <c r="G650" s="257"/>
      <c r="H650" s="223"/>
      <c r="I650" s="223"/>
      <c r="J650" s="223"/>
      <c r="K650" s="223"/>
      <c r="L650" s="223"/>
      <c r="M650" s="223"/>
      <c r="N650" s="222"/>
      <c r="O650" s="222"/>
      <c r="P650" s="222"/>
      <c r="Q650" s="222"/>
      <c r="R650" s="223"/>
      <c r="S650" s="223"/>
      <c r="T650" s="223"/>
      <c r="U650" s="223"/>
      <c r="V650" s="223"/>
      <c r="W650" s="223"/>
      <c r="X650" s="223"/>
      <c r="Y650" s="223"/>
      <c r="Z650" s="212"/>
      <c r="AA650" s="212"/>
      <c r="AB650" s="212"/>
      <c r="AC650" s="212"/>
      <c r="AD650" s="212"/>
      <c r="AE650" s="212"/>
      <c r="AF650" s="212"/>
      <c r="AG650" s="212" t="s">
        <v>213</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2" x14ac:dyDescent="0.2">
      <c r="A651" s="219"/>
      <c r="B651" s="220"/>
      <c r="C651" s="262" t="s">
        <v>834</v>
      </c>
      <c r="D651" s="249"/>
      <c r="E651" s="250">
        <v>23.436</v>
      </c>
      <c r="F651" s="223"/>
      <c r="G651" s="223"/>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215</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62" t="s">
        <v>835</v>
      </c>
      <c r="D652" s="249"/>
      <c r="E652" s="250">
        <v>4.968</v>
      </c>
      <c r="F652" s="223"/>
      <c r="G652" s="223"/>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215</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63"/>
      <c r="D653" s="241"/>
      <c r="E653" s="241"/>
      <c r="F653" s="241"/>
      <c r="G653" s="241"/>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193</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33">
        <v>143</v>
      </c>
      <c r="B654" s="234" t="s">
        <v>836</v>
      </c>
      <c r="C654" s="244" t="s">
        <v>837</v>
      </c>
      <c r="D654" s="235" t="s">
        <v>208</v>
      </c>
      <c r="E654" s="236">
        <v>23.949000000000002</v>
      </c>
      <c r="F654" s="237"/>
      <c r="G654" s="238">
        <f>ROUND(E654*F654,2)</f>
        <v>0</v>
      </c>
      <c r="H654" s="237"/>
      <c r="I654" s="238">
        <f>ROUND(E654*H654,2)</f>
        <v>0</v>
      </c>
      <c r="J654" s="237"/>
      <c r="K654" s="238">
        <f>ROUND(E654*J654,2)</f>
        <v>0</v>
      </c>
      <c r="L654" s="238">
        <v>21</v>
      </c>
      <c r="M654" s="238">
        <f>G654*(1+L654/100)</f>
        <v>0</v>
      </c>
      <c r="N654" s="236">
        <v>0</v>
      </c>
      <c r="O654" s="236">
        <f>ROUND(E654*N654,2)</f>
        <v>0</v>
      </c>
      <c r="P654" s="236">
        <v>0</v>
      </c>
      <c r="Q654" s="236">
        <f>ROUND(E654*P654,2)</f>
        <v>0</v>
      </c>
      <c r="R654" s="238" t="s">
        <v>354</v>
      </c>
      <c r="S654" s="238" t="s">
        <v>188</v>
      </c>
      <c r="T654" s="239" t="s">
        <v>188</v>
      </c>
      <c r="U654" s="223">
        <v>0.67500000000000004</v>
      </c>
      <c r="V654" s="223">
        <f>ROUND(E654*U654,2)</f>
        <v>16.170000000000002</v>
      </c>
      <c r="W654" s="223"/>
      <c r="X654" s="223" t="s">
        <v>210</v>
      </c>
      <c r="Y654" s="223" t="s">
        <v>191</v>
      </c>
      <c r="Z654" s="212"/>
      <c r="AA654" s="212"/>
      <c r="AB654" s="212"/>
      <c r="AC654" s="212"/>
      <c r="AD654" s="212"/>
      <c r="AE654" s="212"/>
      <c r="AF654" s="212"/>
      <c r="AG654" s="212" t="s">
        <v>211</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61" t="s">
        <v>838</v>
      </c>
      <c r="D655" s="257"/>
      <c r="E655" s="257"/>
      <c r="F655" s="257"/>
      <c r="G655" s="257"/>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213</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2" x14ac:dyDescent="0.2">
      <c r="A656" s="219"/>
      <c r="B656" s="220"/>
      <c r="C656" s="262" t="s">
        <v>834</v>
      </c>
      <c r="D656" s="249"/>
      <c r="E656" s="250">
        <v>23.436</v>
      </c>
      <c r="F656" s="223"/>
      <c r="G656" s="223"/>
      <c r="H656" s="223"/>
      <c r="I656" s="223"/>
      <c r="J656" s="223"/>
      <c r="K656" s="223"/>
      <c r="L656" s="223"/>
      <c r="M656" s="223"/>
      <c r="N656" s="222"/>
      <c r="O656" s="222"/>
      <c r="P656" s="222"/>
      <c r="Q656" s="222"/>
      <c r="R656" s="223"/>
      <c r="S656" s="223"/>
      <c r="T656" s="223"/>
      <c r="U656" s="223"/>
      <c r="V656" s="223"/>
      <c r="W656" s="223"/>
      <c r="X656" s="223"/>
      <c r="Y656" s="223"/>
      <c r="Z656" s="212"/>
      <c r="AA656" s="212"/>
      <c r="AB656" s="212"/>
      <c r="AC656" s="212"/>
      <c r="AD656" s="212"/>
      <c r="AE656" s="212"/>
      <c r="AF656" s="212"/>
      <c r="AG656" s="212" t="s">
        <v>215</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19"/>
      <c r="B657" s="220"/>
      <c r="C657" s="262" t="s">
        <v>839</v>
      </c>
      <c r="D657" s="249"/>
      <c r="E657" s="250">
        <v>0.51300000000000001</v>
      </c>
      <c r="F657" s="223"/>
      <c r="G657" s="223"/>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215</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63"/>
      <c r="D658" s="241"/>
      <c r="E658" s="241"/>
      <c r="F658" s="241"/>
      <c r="G658" s="241"/>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193</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ht="22.5" outlineLevel="1" x14ac:dyDescent="0.2">
      <c r="A659" s="233">
        <v>144</v>
      </c>
      <c r="B659" s="234" t="s">
        <v>840</v>
      </c>
      <c r="C659" s="244" t="s">
        <v>841</v>
      </c>
      <c r="D659" s="235" t="s">
        <v>208</v>
      </c>
      <c r="E659" s="236">
        <v>11.592000000000001</v>
      </c>
      <c r="F659" s="237"/>
      <c r="G659" s="238">
        <f>ROUND(E659*F659,2)</f>
        <v>0</v>
      </c>
      <c r="H659" s="237"/>
      <c r="I659" s="238">
        <f>ROUND(E659*H659,2)</f>
        <v>0</v>
      </c>
      <c r="J659" s="237"/>
      <c r="K659" s="238">
        <f>ROUND(E659*J659,2)</f>
        <v>0</v>
      </c>
      <c r="L659" s="238">
        <v>21</v>
      </c>
      <c r="M659" s="238">
        <f>G659*(1+L659/100)</f>
        <v>0</v>
      </c>
      <c r="N659" s="236">
        <v>2.5550000000000002</v>
      </c>
      <c r="O659" s="236">
        <f>ROUND(E659*N659,2)</f>
        <v>29.62</v>
      </c>
      <c r="P659" s="236">
        <v>0</v>
      </c>
      <c r="Q659" s="236">
        <f>ROUND(E659*P659,2)</f>
        <v>0</v>
      </c>
      <c r="R659" s="238" t="s">
        <v>354</v>
      </c>
      <c r="S659" s="238" t="s">
        <v>188</v>
      </c>
      <c r="T659" s="239" t="s">
        <v>188</v>
      </c>
      <c r="U659" s="223">
        <v>2.58</v>
      </c>
      <c r="V659" s="223">
        <f>ROUND(E659*U659,2)</f>
        <v>29.91</v>
      </c>
      <c r="W659" s="223"/>
      <c r="X659" s="223" t="s">
        <v>210</v>
      </c>
      <c r="Y659" s="223" t="s">
        <v>191</v>
      </c>
      <c r="Z659" s="212"/>
      <c r="AA659" s="212"/>
      <c r="AB659" s="212"/>
      <c r="AC659" s="212"/>
      <c r="AD659" s="212"/>
      <c r="AE659" s="212"/>
      <c r="AF659" s="212"/>
      <c r="AG659" s="212" t="s">
        <v>211</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ht="22.5" outlineLevel="2" x14ac:dyDescent="0.2">
      <c r="A660" s="219"/>
      <c r="B660" s="220"/>
      <c r="C660" s="261" t="s">
        <v>842</v>
      </c>
      <c r="D660" s="257"/>
      <c r="E660" s="257"/>
      <c r="F660" s="257"/>
      <c r="G660" s="257"/>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213</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56" t="str">
        <f>C660</f>
        <v>hlazená dřevěným hladítkem, s vytvořením dilatačních spár v mazanině uložením dočasného dilatačního profilu, s odstraněním dočasného profilu. Bez zaplnění spáry trvalým materiálem (634 60).</v>
      </c>
      <c r="BB660" s="212"/>
      <c r="BC660" s="212"/>
      <c r="BD660" s="212"/>
      <c r="BE660" s="212"/>
      <c r="BF660" s="212"/>
      <c r="BG660" s="212"/>
      <c r="BH660" s="212"/>
    </row>
    <row r="661" spans="1:60" outlineLevel="2" x14ac:dyDescent="0.2">
      <c r="A661" s="219"/>
      <c r="B661" s="220"/>
      <c r="C661" s="262" t="s">
        <v>843</v>
      </c>
      <c r="D661" s="249"/>
      <c r="E661" s="250">
        <v>11.592000000000001</v>
      </c>
      <c r="F661" s="223"/>
      <c r="G661" s="223"/>
      <c r="H661" s="223"/>
      <c r="I661" s="223"/>
      <c r="J661" s="223"/>
      <c r="K661" s="223"/>
      <c r="L661" s="223"/>
      <c r="M661" s="223"/>
      <c r="N661" s="222"/>
      <c r="O661" s="222"/>
      <c r="P661" s="222"/>
      <c r="Q661" s="222"/>
      <c r="R661" s="223"/>
      <c r="S661" s="223"/>
      <c r="T661" s="223"/>
      <c r="U661" s="223"/>
      <c r="V661" s="223"/>
      <c r="W661" s="223"/>
      <c r="X661" s="223"/>
      <c r="Y661" s="223"/>
      <c r="Z661" s="212"/>
      <c r="AA661" s="212"/>
      <c r="AB661" s="212"/>
      <c r="AC661" s="212"/>
      <c r="AD661" s="212"/>
      <c r="AE661" s="212"/>
      <c r="AF661" s="212"/>
      <c r="AG661" s="212" t="s">
        <v>215</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63"/>
      <c r="D662" s="241"/>
      <c r="E662" s="241"/>
      <c r="F662" s="241"/>
      <c r="G662" s="241"/>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193</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33">
        <v>145</v>
      </c>
      <c r="B663" s="234" t="s">
        <v>844</v>
      </c>
      <c r="C663" s="244" t="s">
        <v>845</v>
      </c>
      <c r="D663" s="235" t="s">
        <v>263</v>
      </c>
      <c r="E663" s="236">
        <v>8.1150000000000002</v>
      </c>
      <c r="F663" s="237"/>
      <c r="G663" s="238">
        <f>ROUND(E663*F663,2)</f>
        <v>0</v>
      </c>
      <c r="H663" s="237"/>
      <c r="I663" s="238">
        <f>ROUND(E663*H663,2)</f>
        <v>0</v>
      </c>
      <c r="J663" s="237"/>
      <c r="K663" s="238">
        <f>ROUND(E663*J663,2)</f>
        <v>0</v>
      </c>
      <c r="L663" s="238">
        <v>21</v>
      </c>
      <c r="M663" s="238">
        <f>G663*(1+L663/100)</f>
        <v>0</v>
      </c>
      <c r="N663" s="236">
        <v>1.41E-2</v>
      </c>
      <c r="O663" s="236">
        <f>ROUND(E663*N663,2)</f>
        <v>0.11</v>
      </c>
      <c r="P663" s="236">
        <v>0</v>
      </c>
      <c r="Q663" s="236">
        <f>ROUND(E663*P663,2)</f>
        <v>0</v>
      </c>
      <c r="R663" s="238" t="s">
        <v>354</v>
      </c>
      <c r="S663" s="238" t="s">
        <v>188</v>
      </c>
      <c r="T663" s="239" t="s">
        <v>188</v>
      </c>
      <c r="U663" s="223">
        <v>0.39600000000000002</v>
      </c>
      <c r="V663" s="223">
        <f>ROUND(E663*U663,2)</f>
        <v>3.21</v>
      </c>
      <c r="W663" s="223"/>
      <c r="X663" s="223" t="s">
        <v>210</v>
      </c>
      <c r="Y663" s="223" t="s">
        <v>191</v>
      </c>
      <c r="Z663" s="212"/>
      <c r="AA663" s="212"/>
      <c r="AB663" s="212"/>
      <c r="AC663" s="212"/>
      <c r="AD663" s="212"/>
      <c r="AE663" s="212"/>
      <c r="AF663" s="212"/>
      <c r="AG663" s="212" t="s">
        <v>211</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2" x14ac:dyDescent="0.2">
      <c r="A664" s="219"/>
      <c r="B664" s="220"/>
      <c r="C664" s="262" t="s">
        <v>846</v>
      </c>
      <c r="D664" s="249"/>
      <c r="E664" s="250"/>
      <c r="F664" s="223"/>
      <c r="G664" s="223"/>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215</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62" t="s">
        <v>847</v>
      </c>
      <c r="D665" s="249"/>
      <c r="E665" s="250">
        <v>7.5449999999999999</v>
      </c>
      <c r="F665" s="223"/>
      <c r="G665" s="223"/>
      <c r="H665" s="223"/>
      <c r="I665" s="223"/>
      <c r="J665" s="223"/>
      <c r="K665" s="223"/>
      <c r="L665" s="223"/>
      <c r="M665" s="223"/>
      <c r="N665" s="222"/>
      <c r="O665" s="222"/>
      <c r="P665" s="222"/>
      <c r="Q665" s="222"/>
      <c r="R665" s="223"/>
      <c r="S665" s="223"/>
      <c r="T665" s="223"/>
      <c r="U665" s="223"/>
      <c r="V665" s="223"/>
      <c r="W665" s="223"/>
      <c r="X665" s="223"/>
      <c r="Y665" s="223"/>
      <c r="Z665" s="212"/>
      <c r="AA665" s="212"/>
      <c r="AB665" s="212"/>
      <c r="AC665" s="212"/>
      <c r="AD665" s="212"/>
      <c r="AE665" s="212"/>
      <c r="AF665" s="212"/>
      <c r="AG665" s="212" t="s">
        <v>215</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62" t="s">
        <v>848</v>
      </c>
      <c r="D666" s="249"/>
      <c r="E666" s="250">
        <v>0.56999999999999995</v>
      </c>
      <c r="F666" s="223"/>
      <c r="G666" s="223"/>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215</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2" x14ac:dyDescent="0.2">
      <c r="A667" s="219"/>
      <c r="B667" s="220"/>
      <c r="C667" s="263"/>
      <c r="D667" s="241"/>
      <c r="E667" s="241"/>
      <c r="F667" s="241"/>
      <c r="G667" s="241"/>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193</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33">
        <v>146</v>
      </c>
      <c r="B668" s="234" t="s">
        <v>849</v>
      </c>
      <c r="C668" s="244" t="s">
        <v>850</v>
      </c>
      <c r="D668" s="235" t="s">
        <v>263</v>
      </c>
      <c r="E668" s="236">
        <v>8.1150000000000002</v>
      </c>
      <c r="F668" s="237"/>
      <c r="G668" s="238">
        <f>ROUND(E668*F668,2)</f>
        <v>0</v>
      </c>
      <c r="H668" s="237"/>
      <c r="I668" s="238">
        <f>ROUND(E668*H668,2)</f>
        <v>0</v>
      </c>
      <c r="J668" s="237"/>
      <c r="K668" s="238">
        <f>ROUND(E668*J668,2)</f>
        <v>0</v>
      </c>
      <c r="L668" s="238">
        <v>21</v>
      </c>
      <c r="M668" s="238">
        <f>G668*(1+L668/100)</f>
        <v>0</v>
      </c>
      <c r="N668" s="236">
        <v>0</v>
      </c>
      <c r="O668" s="236">
        <f>ROUND(E668*N668,2)</f>
        <v>0</v>
      </c>
      <c r="P668" s="236">
        <v>0</v>
      </c>
      <c r="Q668" s="236">
        <f>ROUND(E668*P668,2)</f>
        <v>0</v>
      </c>
      <c r="R668" s="238" t="s">
        <v>354</v>
      </c>
      <c r="S668" s="238" t="s">
        <v>188</v>
      </c>
      <c r="T668" s="239" t="s">
        <v>188</v>
      </c>
      <c r="U668" s="223">
        <v>0.24</v>
      </c>
      <c r="V668" s="223">
        <f>ROUND(E668*U668,2)</f>
        <v>1.95</v>
      </c>
      <c r="W668" s="223"/>
      <c r="X668" s="223" t="s">
        <v>210</v>
      </c>
      <c r="Y668" s="223" t="s">
        <v>191</v>
      </c>
      <c r="Z668" s="212"/>
      <c r="AA668" s="212"/>
      <c r="AB668" s="212"/>
      <c r="AC668" s="212"/>
      <c r="AD668" s="212"/>
      <c r="AE668" s="212"/>
      <c r="AF668" s="212"/>
      <c r="AG668" s="212" t="s">
        <v>211</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2" x14ac:dyDescent="0.2">
      <c r="A669" s="219"/>
      <c r="B669" s="220"/>
      <c r="C669" s="245"/>
      <c r="D669" s="242"/>
      <c r="E669" s="242"/>
      <c r="F669" s="242"/>
      <c r="G669" s="242"/>
      <c r="H669" s="223"/>
      <c r="I669" s="223"/>
      <c r="J669" s="223"/>
      <c r="K669" s="223"/>
      <c r="L669" s="223"/>
      <c r="M669" s="223"/>
      <c r="N669" s="222"/>
      <c r="O669" s="222"/>
      <c r="P669" s="222"/>
      <c r="Q669" s="222"/>
      <c r="R669" s="223"/>
      <c r="S669" s="223"/>
      <c r="T669" s="223"/>
      <c r="U669" s="223"/>
      <c r="V669" s="223"/>
      <c r="W669" s="223"/>
      <c r="X669" s="223"/>
      <c r="Y669" s="223"/>
      <c r="Z669" s="212"/>
      <c r="AA669" s="212"/>
      <c r="AB669" s="212"/>
      <c r="AC669" s="212"/>
      <c r="AD669" s="212"/>
      <c r="AE669" s="212"/>
      <c r="AF669" s="212"/>
      <c r="AG669" s="212" t="s">
        <v>193</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ht="22.5" outlineLevel="1" x14ac:dyDescent="0.2">
      <c r="A670" s="233">
        <v>147</v>
      </c>
      <c r="B670" s="234" t="s">
        <v>851</v>
      </c>
      <c r="C670" s="244" t="s">
        <v>852</v>
      </c>
      <c r="D670" s="235" t="s">
        <v>336</v>
      </c>
      <c r="E670" s="236">
        <v>0.52529000000000003</v>
      </c>
      <c r="F670" s="237"/>
      <c r="G670" s="238">
        <f>ROUND(E670*F670,2)</f>
        <v>0</v>
      </c>
      <c r="H670" s="237"/>
      <c r="I670" s="238">
        <f>ROUND(E670*H670,2)</f>
        <v>0</v>
      </c>
      <c r="J670" s="237"/>
      <c r="K670" s="238">
        <f>ROUND(E670*J670,2)</f>
        <v>0</v>
      </c>
      <c r="L670" s="238">
        <v>21</v>
      </c>
      <c r="M670" s="238">
        <f>G670*(1+L670/100)</f>
        <v>0</v>
      </c>
      <c r="N670" s="236">
        <v>1.0662499999999999</v>
      </c>
      <c r="O670" s="236">
        <f>ROUND(E670*N670,2)</f>
        <v>0.56000000000000005</v>
      </c>
      <c r="P670" s="236">
        <v>0</v>
      </c>
      <c r="Q670" s="236">
        <f>ROUND(E670*P670,2)</f>
        <v>0</v>
      </c>
      <c r="R670" s="238" t="s">
        <v>354</v>
      </c>
      <c r="S670" s="238" t="s">
        <v>188</v>
      </c>
      <c r="T670" s="239" t="s">
        <v>188</v>
      </c>
      <c r="U670" s="223">
        <v>15.231</v>
      </c>
      <c r="V670" s="223">
        <f>ROUND(E670*U670,2)</f>
        <v>8</v>
      </c>
      <c r="W670" s="223"/>
      <c r="X670" s="223" t="s">
        <v>210</v>
      </c>
      <c r="Y670" s="223" t="s">
        <v>191</v>
      </c>
      <c r="Z670" s="212"/>
      <c r="AA670" s="212"/>
      <c r="AB670" s="212"/>
      <c r="AC670" s="212"/>
      <c r="AD670" s="212"/>
      <c r="AE670" s="212"/>
      <c r="AF670" s="212"/>
      <c r="AG670" s="212" t="s">
        <v>211</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2" x14ac:dyDescent="0.2">
      <c r="A671" s="219"/>
      <c r="B671" s="220"/>
      <c r="C671" s="261" t="s">
        <v>853</v>
      </c>
      <c r="D671" s="257"/>
      <c r="E671" s="257"/>
      <c r="F671" s="257"/>
      <c r="G671" s="257"/>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213</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2" x14ac:dyDescent="0.2">
      <c r="A672" s="219"/>
      <c r="B672" s="220"/>
      <c r="C672" s="262" t="s">
        <v>854</v>
      </c>
      <c r="D672" s="249"/>
      <c r="E672" s="250">
        <v>0.52529000000000003</v>
      </c>
      <c r="F672" s="223"/>
      <c r="G672" s="223"/>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215</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2" x14ac:dyDescent="0.2">
      <c r="A673" s="219"/>
      <c r="B673" s="220"/>
      <c r="C673" s="263"/>
      <c r="D673" s="241"/>
      <c r="E673" s="241"/>
      <c r="F673" s="241"/>
      <c r="G673" s="241"/>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193</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ht="22.5" outlineLevel="1" x14ac:dyDescent="0.2">
      <c r="A674" s="233">
        <v>148</v>
      </c>
      <c r="B674" s="234" t="s">
        <v>855</v>
      </c>
      <c r="C674" s="244" t="s">
        <v>856</v>
      </c>
      <c r="D674" s="235" t="s">
        <v>336</v>
      </c>
      <c r="E674" s="236">
        <v>0.32088</v>
      </c>
      <c r="F674" s="237"/>
      <c r="G674" s="238">
        <f>ROUND(E674*F674,2)</f>
        <v>0</v>
      </c>
      <c r="H674" s="237"/>
      <c r="I674" s="238">
        <f>ROUND(E674*H674,2)</f>
        <v>0</v>
      </c>
      <c r="J674" s="237"/>
      <c r="K674" s="238">
        <f>ROUND(E674*J674,2)</f>
        <v>0</v>
      </c>
      <c r="L674" s="238">
        <v>21</v>
      </c>
      <c r="M674" s="238">
        <f>G674*(1+L674/100)</f>
        <v>0</v>
      </c>
      <c r="N674" s="236">
        <v>1.0662499999999999</v>
      </c>
      <c r="O674" s="236">
        <f>ROUND(E674*N674,2)</f>
        <v>0.34</v>
      </c>
      <c r="P674" s="236">
        <v>0</v>
      </c>
      <c r="Q674" s="236">
        <f>ROUND(E674*P674,2)</f>
        <v>0</v>
      </c>
      <c r="R674" s="238" t="s">
        <v>354</v>
      </c>
      <c r="S674" s="238" t="s">
        <v>188</v>
      </c>
      <c r="T674" s="239" t="s">
        <v>188</v>
      </c>
      <c r="U674" s="223">
        <v>15.231</v>
      </c>
      <c r="V674" s="223">
        <f>ROUND(E674*U674,2)</f>
        <v>4.8899999999999997</v>
      </c>
      <c r="W674" s="223"/>
      <c r="X674" s="223" t="s">
        <v>210</v>
      </c>
      <c r="Y674" s="223" t="s">
        <v>191</v>
      </c>
      <c r="Z674" s="212"/>
      <c r="AA674" s="212"/>
      <c r="AB674" s="212"/>
      <c r="AC674" s="212"/>
      <c r="AD674" s="212"/>
      <c r="AE674" s="212"/>
      <c r="AF674" s="212"/>
      <c r="AG674" s="212" t="s">
        <v>390</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2" x14ac:dyDescent="0.2">
      <c r="A675" s="219"/>
      <c r="B675" s="220"/>
      <c r="C675" s="261" t="s">
        <v>853</v>
      </c>
      <c r="D675" s="257"/>
      <c r="E675" s="257"/>
      <c r="F675" s="257"/>
      <c r="G675" s="257"/>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213</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2" x14ac:dyDescent="0.2">
      <c r="A676" s="219"/>
      <c r="B676" s="220"/>
      <c r="C676" s="262" t="s">
        <v>857</v>
      </c>
      <c r="D676" s="249"/>
      <c r="E676" s="250">
        <v>8.1610000000000002E-2</v>
      </c>
      <c r="F676" s="223"/>
      <c r="G676" s="223"/>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215</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62" t="s">
        <v>858</v>
      </c>
      <c r="D677" s="249"/>
      <c r="E677" s="250">
        <v>0.21898000000000001</v>
      </c>
      <c r="F677" s="223"/>
      <c r="G677" s="223"/>
      <c r="H677" s="223"/>
      <c r="I677" s="223"/>
      <c r="J677" s="223"/>
      <c r="K677" s="223"/>
      <c r="L677" s="223"/>
      <c r="M677" s="223"/>
      <c r="N677" s="222"/>
      <c r="O677" s="222"/>
      <c r="P677" s="222"/>
      <c r="Q677" s="222"/>
      <c r="R677" s="223"/>
      <c r="S677" s="223"/>
      <c r="T677" s="223"/>
      <c r="U677" s="223"/>
      <c r="V677" s="223"/>
      <c r="W677" s="223"/>
      <c r="X677" s="223"/>
      <c r="Y677" s="223"/>
      <c r="Z677" s="212"/>
      <c r="AA677" s="212"/>
      <c r="AB677" s="212"/>
      <c r="AC677" s="212"/>
      <c r="AD677" s="212"/>
      <c r="AE677" s="212"/>
      <c r="AF677" s="212"/>
      <c r="AG677" s="212" t="s">
        <v>215</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62" t="s">
        <v>859</v>
      </c>
      <c r="D678" s="249"/>
      <c r="E678" s="250">
        <v>2.0289999999999999E-2</v>
      </c>
      <c r="F678" s="223"/>
      <c r="G678" s="223"/>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215</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63"/>
      <c r="D679" s="241"/>
      <c r="E679" s="241"/>
      <c r="F679" s="241"/>
      <c r="G679" s="241"/>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193</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ht="22.5" outlineLevel="1" x14ac:dyDescent="0.2">
      <c r="A680" s="233">
        <v>149</v>
      </c>
      <c r="B680" s="234" t="s">
        <v>860</v>
      </c>
      <c r="C680" s="244" t="s">
        <v>861</v>
      </c>
      <c r="D680" s="235" t="s">
        <v>336</v>
      </c>
      <c r="E680" s="236">
        <v>3.96E-3</v>
      </c>
      <c r="F680" s="237"/>
      <c r="G680" s="238">
        <f>ROUND(E680*F680,2)</f>
        <v>0</v>
      </c>
      <c r="H680" s="237"/>
      <c r="I680" s="238">
        <f>ROUND(E680*H680,2)</f>
        <v>0</v>
      </c>
      <c r="J680" s="237"/>
      <c r="K680" s="238">
        <f>ROUND(E680*J680,2)</f>
        <v>0</v>
      </c>
      <c r="L680" s="238">
        <v>21</v>
      </c>
      <c r="M680" s="238">
        <f>G680*(1+L680/100)</f>
        <v>0</v>
      </c>
      <c r="N680" s="236">
        <v>1.0662499999999999</v>
      </c>
      <c r="O680" s="236">
        <f>ROUND(E680*N680,2)</f>
        <v>0</v>
      </c>
      <c r="P680" s="236">
        <v>0</v>
      </c>
      <c r="Q680" s="236">
        <f>ROUND(E680*P680,2)</f>
        <v>0</v>
      </c>
      <c r="R680" s="238" t="s">
        <v>354</v>
      </c>
      <c r="S680" s="238" t="s">
        <v>188</v>
      </c>
      <c r="T680" s="239" t="s">
        <v>188</v>
      </c>
      <c r="U680" s="223">
        <v>15.231</v>
      </c>
      <c r="V680" s="223">
        <f>ROUND(E680*U680,2)</f>
        <v>0.06</v>
      </c>
      <c r="W680" s="223"/>
      <c r="X680" s="223" t="s">
        <v>210</v>
      </c>
      <c r="Y680" s="223" t="s">
        <v>191</v>
      </c>
      <c r="Z680" s="212"/>
      <c r="AA680" s="212"/>
      <c r="AB680" s="212"/>
      <c r="AC680" s="212"/>
      <c r="AD680" s="212"/>
      <c r="AE680" s="212"/>
      <c r="AF680" s="212"/>
      <c r="AG680" s="212" t="s">
        <v>224</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2" x14ac:dyDescent="0.2">
      <c r="A681" s="219"/>
      <c r="B681" s="220"/>
      <c r="C681" s="261" t="s">
        <v>853</v>
      </c>
      <c r="D681" s="257"/>
      <c r="E681" s="257"/>
      <c r="F681" s="257"/>
      <c r="G681" s="257"/>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213</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62" t="s">
        <v>862</v>
      </c>
      <c r="D682" s="249"/>
      <c r="E682" s="250">
        <v>3.96E-3</v>
      </c>
      <c r="F682" s="223"/>
      <c r="G682" s="223"/>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215</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2" x14ac:dyDescent="0.2">
      <c r="A683" s="219"/>
      <c r="B683" s="220"/>
      <c r="C683" s="263"/>
      <c r="D683" s="241"/>
      <c r="E683" s="241"/>
      <c r="F683" s="241"/>
      <c r="G683" s="241"/>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193</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ht="22.5" outlineLevel="1" x14ac:dyDescent="0.2">
      <c r="A684" s="233">
        <v>150</v>
      </c>
      <c r="B684" s="234" t="s">
        <v>863</v>
      </c>
      <c r="C684" s="244" t="s">
        <v>864</v>
      </c>
      <c r="D684" s="235" t="s">
        <v>263</v>
      </c>
      <c r="E684" s="236">
        <v>22.95</v>
      </c>
      <c r="F684" s="237"/>
      <c r="G684" s="238">
        <f>ROUND(E684*F684,2)</f>
        <v>0</v>
      </c>
      <c r="H684" s="237"/>
      <c r="I684" s="238">
        <f>ROUND(E684*H684,2)</f>
        <v>0</v>
      </c>
      <c r="J684" s="237"/>
      <c r="K684" s="238">
        <f>ROUND(E684*J684,2)</f>
        <v>0</v>
      </c>
      <c r="L684" s="238">
        <v>21</v>
      </c>
      <c r="M684" s="238">
        <f>G684*(1+L684/100)</f>
        <v>0</v>
      </c>
      <c r="N684" s="236">
        <v>7.4260000000000007E-2</v>
      </c>
      <c r="O684" s="236">
        <f>ROUND(E684*N684,2)</f>
        <v>1.7</v>
      </c>
      <c r="P684" s="236">
        <v>0</v>
      </c>
      <c r="Q684" s="236">
        <f>ROUND(E684*P684,2)</f>
        <v>0</v>
      </c>
      <c r="R684" s="238" t="s">
        <v>354</v>
      </c>
      <c r="S684" s="238" t="s">
        <v>188</v>
      </c>
      <c r="T684" s="239" t="s">
        <v>188</v>
      </c>
      <c r="U684" s="223">
        <v>0.27100000000000002</v>
      </c>
      <c r="V684" s="223">
        <f>ROUND(E684*U684,2)</f>
        <v>6.22</v>
      </c>
      <c r="W684" s="223"/>
      <c r="X684" s="223" t="s">
        <v>210</v>
      </c>
      <c r="Y684" s="223" t="s">
        <v>191</v>
      </c>
      <c r="Z684" s="212"/>
      <c r="AA684" s="212"/>
      <c r="AB684" s="212"/>
      <c r="AC684" s="212"/>
      <c r="AD684" s="212"/>
      <c r="AE684" s="212"/>
      <c r="AF684" s="212"/>
      <c r="AG684" s="212" t="s">
        <v>211</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ht="45" outlineLevel="2" x14ac:dyDescent="0.2">
      <c r="A685" s="219"/>
      <c r="B685" s="220"/>
      <c r="C685" s="261" t="s">
        <v>865</v>
      </c>
      <c r="D685" s="257"/>
      <c r="E685" s="257"/>
      <c r="F685" s="257"/>
      <c r="G685" s="257"/>
      <c r="H685" s="223"/>
      <c r="I685" s="223"/>
      <c r="J685" s="223"/>
      <c r="K685" s="223"/>
      <c r="L685" s="223"/>
      <c r="M685" s="223"/>
      <c r="N685" s="222"/>
      <c r="O685" s="222"/>
      <c r="P685" s="222"/>
      <c r="Q685" s="222"/>
      <c r="R685" s="223"/>
      <c r="S685" s="223"/>
      <c r="T685" s="223"/>
      <c r="U685" s="223"/>
      <c r="V685" s="223"/>
      <c r="W685" s="223"/>
      <c r="X685" s="223"/>
      <c r="Y685" s="223"/>
      <c r="Z685" s="212"/>
      <c r="AA685" s="212"/>
      <c r="AB685" s="212"/>
      <c r="AC685" s="212"/>
      <c r="AD685" s="212"/>
      <c r="AE685" s="212"/>
      <c r="AF685" s="212"/>
      <c r="AG685" s="212" t="s">
        <v>213</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56" t="str">
        <f>C685</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685" s="212"/>
      <c r="BC685" s="212"/>
      <c r="BD685" s="212"/>
      <c r="BE685" s="212"/>
      <c r="BF685" s="212"/>
      <c r="BG685" s="212"/>
      <c r="BH685" s="212"/>
    </row>
    <row r="686" spans="1:60" outlineLevel="2" x14ac:dyDescent="0.2">
      <c r="A686" s="219"/>
      <c r="B686" s="220"/>
      <c r="C686" s="262" t="s">
        <v>866</v>
      </c>
      <c r="D686" s="249"/>
      <c r="E686" s="250">
        <v>17.16</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215</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62" t="s">
        <v>867</v>
      </c>
      <c r="D687" s="249"/>
      <c r="E687" s="250">
        <v>4.5750000000000002</v>
      </c>
      <c r="F687" s="223"/>
      <c r="G687" s="223"/>
      <c r="H687" s="223"/>
      <c r="I687" s="223"/>
      <c r="J687" s="223"/>
      <c r="K687" s="223"/>
      <c r="L687" s="223"/>
      <c r="M687" s="223"/>
      <c r="N687" s="222"/>
      <c r="O687" s="222"/>
      <c r="P687" s="222"/>
      <c r="Q687" s="222"/>
      <c r="R687" s="223"/>
      <c r="S687" s="223"/>
      <c r="T687" s="223"/>
      <c r="U687" s="223"/>
      <c r="V687" s="223"/>
      <c r="W687" s="223"/>
      <c r="X687" s="223"/>
      <c r="Y687" s="223"/>
      <c r="Z687" s="212"/>
      <c r="AA687" s="212"/>
      <c r="AB687" s="212"/>
      <c r="AC687" s="212"/>
      <c r="AD687" s="212"/>
      <c r="AE687" s="212"/>
      <c r="AF687" s="212"/>
      <c r="AG687" s="212" t="s">
        <v>215</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62" t="s">
        <v>868</v>
      </c>
      <c r="D688" s="249"/>
      <c r="E688" s="250">
        <v>1.2150000000000001</v>
      </c>
      <c r="F688" s="223"/>
      <c r="G688" s="223"/>
      <c r="H688" s="223"/>
      <c r="I688" s="223"/>
      <c r="J688" s="223"/>
      <c r="K688" s="223"/>
      <c r="L688" s="223"/>
      <c r="M688" s="223"/>
      <c r="N688" s="222"/>
      <c r="O688" s="222"/>
      <c r="P688" s="222"/>
      <c r="Q688" s="222"/>
      <c r="R688" s="223"/>
      <c r="S688" s="223"/>
      <c r="T688" s="223"/>
      <c r="U688" s="223"/>
      <c r="V688" s="223"/>
      <c r="W688" s="223"/>
      <c r="X688" s="223"/>
      <c r="Y688" s="223"/>
      <c r="Z688" s="212"/>
      <c r="AA688" s="212"/>
      <c r="AB688" s="212"/>
      <c r="AC688" s="212"/>
      <c r="AD688" s="212"/>
      <c r="AE688" s="212"/>
      <c r="AF688" s="212"/>
      <c r="AG688" s="212" t="s">
        <v>215</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2" x14ac:dyDescent="0.2">
      <c r="A689" s="219"/>
      <c r="B689" s="220"/>
      <c r="C689" s="263"/>
      <c r="D689" s="241"/>
      <c r="E689" s="241"/>
      <c r="F689" s="241"/>
      <c r="G689" s="241"/>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193</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
      <c r="A690" s="233">
        <v>151</v>
      </c>
      <c r="B690" s="234" t="s">
        <v>869</v>
      </c>
      <c r="C690" s="244" t="s">
        <v>870</v>
      </c>
      <c r="D690" s="235" t="s">
        <v>263</v>
      </c>
      <c r="E690" s="236">
        <v>10.96</v>
      </c>
      <c r="F690" s="237"/>
      <c r="G690" s="238">
        <f>ROUND(E690*F690,2)</f>
        <v>0</v>
      </c>
      <c r="H690" s="237"/>
      <c r="I690" s="238">
        <f>ROUND(E690*H690,2)</f>
        <v>0</v>
      </c>
      <c r="J690" s="237"/>
      <c r="K690" s="238">
        <f>ROUND(E690*J690,2)</f>
        <v>0</v>
      </c>
      <c r="L690" s="238">
        <v>21</v>
      </c>
      <c r="M690" s="238">
        <f>G690*(1+L690/100)</f>
        <v>0</v>
      </c>
      <c r="N690" s="236">
        <v>0.28000000000000003</v>
      </c>
      <c r="O690" s="236">
        <f>ROUND(E690*N690,2)</f>
        <v>3.07</v>
      </c>
      <c r="P690" s="236">
        <v>0</v>
      </c>
      <c r="Q690" s="236">
        <f>ROUND(E690*P690,2)</f>
        <v>0</v>
      </c>
      <c r="R690" s="238" t="s">
        <v>354</v>
      </c>
      <c r="S690" s="238" t="s">
        <v>188</v>
      </c>
      <c r="T690" s="239" t="s">
        <v>188</v>
      </c>
      <c r="U690" s="223">
        <v>0.255</v>
      </c>
      <c r="V690" s="223">
        <f>ROUND(E690*U690,2)</f>
        <v>2.79</v>
      </c>
      <c r="W690" s="223"/>
      <c r="X690" s="223" t="s">
        <v>210</v>
      </c>
      <c r="Y690" s="223" t="s">
        <v>191</v>
      </c>
      <c r="Z690" s="212"/>
      <c r="AA690" s="212"/>
      <c r="AB690" s="212"/>
      <c r="AC690" s="212"/>
      <c r="AD690" s="212"/>
      <c r="AE690" s="212"/>
      <c r="AF690" s="212"/>
      <c r="AG690" s="212" t="s">
        <v>224</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2" x14ac:dyDescent="0.2">
      <c r="A691" s="219"/>
      <c r="B691" s="220"/>
      <c r="C691" s="261" t="s">
        <v>871</v>
      </c>
      <c r="D691" s="257"/>
      <c r="E691" s="257"/>
      <c r="F691" s="257"/>
      <c r="G691" s="257"/>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213</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62" t="s">
        <v>872</v>
      </c>
      <c r="D692" s="249"/>
      <c r="E692" s="250">
        <v>10.96</v>
      </c>
      <c r="F692" s="223"/>
      <c r="G692" s="223"/>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215</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
      <c r="A693" s="219"/>
      <c r="B693" s="220"/>
      <c r="C693" s="263"/>
      <c r="D693" s="241"/>
      <c r="E693" s="241"/>
      <c r="F693" s="241"/>
      <c r="G693" s="241"/>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193</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x14ac:dyDescent="0.2">
      <c r="A694" s="226" t="s">
        <v>183</v>
      </c>
      <c r="B694" s="227" t="s">
        <v>94</v>
      </c>
      <c r="C694" s="243" t="s">
        <v>95</v>
      </c>
      <c r="D694" s="228"/>
      <c r="E694" s="229"/>
      <c r="F694" s="230"/>
      <c r="G694" s="230">
        <f>SUMIF(AG695:AG722,"&lt;&gt;NOR",G695:G722)</f>
        <v>0</v>
      </c>
      <c r="H694" s="230"/>
      <c r="I694" s="230">
        <f>SUM(I695:I722)</f>
        <v>0</v>
      </c>
      <c r="J694" s="230"/>
      <c r="K694" s="230">
        <f>SUM(K695:K722)</f>
        <v>0</v>
      </c>
      <c r="L694" s="230"/>
      <c r="M694" s="230">
        <f>SUM(M695:M722)</f>
        <v>0</v>
      </c>
      <c r="N694" s="229"/>
      <c r="O694" s="229">
        <f>SUM(O695:O722)</f>
        <v>1.3800000000000003</v>
      </c>
      <c r="P694" s="229"/>
      <c r="Q694" s="229">
        <f>SUM(Q695:Q722)</f>
        <v>0</v>
      </c>
      <c r="R694" s="230"/>
      <c r="S694" s="230"/>
      <c r="T694" s="231"/>
      <c r="U694" s="225"/>
      <c r="V694" s="225">
        <f>SUM(V695:V722)</f>
        <v>48.24</v>
      </c>
      <c r="W694" s="225"/>
      <c r="X694" s="225"/>
      <c r="Y694" s="225"/>
      <c r="AG694" t="s">
        <v>184</v>
      </c>
    </row>
    <row r="695" spans="1:60" ht="33.75" outlineLevel="1" x14ac:dyDescent="0.2">
      <c r="A695" s="233">
        <v>152</v>
      </c>
      <c r="B695" s="234" t="s">
        <v>873</v>
      </c>
      <c r="C695" s="244" t="s">
        <v>874</v>
      </c>
      <c r="D695" s="235" t="s">
        <v>384</v>
      </c>
      <c r="E695" s="236">
        <v>3</v>
      </c>
      <c r="F695" s="237"/>
      <c r="G695" s="238">
        <f>ROUND(E695*F695,2)</f>
        <v>0</v>
      </c>
      <c r="H695" s="237"/>
      <c r="I695" s="238">
        <f>ROUND(E695*H695,2)</f>
        <v>0</v>
      </c>
      <c r="J695" s="237"/>
      <c r="K695" s="238">
        <f>ROUND(E695*J695,2)</f>
        <v>0</v>
      </c>
      <c r="L695" s="238">
        <v>21</v>
      </c>
      <c r="M695" s="238">
        <f>G695*(1+L695/100)</f>
        <v>0</v>
      </c>
      <c r="N695" s="236">
        <v>2.937E-2</v>
      </c>
      <c r="O695" s="236">
        <f>ROUND(E695*N695,2)</f>
        <v>0.09</v>
      </c>
      <c r="P695" s="236">
        <v>0</v>
      </c>
      <c r="Q695" s="236">
        <f>ROUND(E695*P695,2)</f>
        <v>0</v>
      </c>
      <c r="R695" s="238" t="s">
        <v>354</v>
      </c>
      <c r="S695" s="238" t="s">
        <v>188</v>
      </c>
      <c r="T695" s="239" t="s">
        <v>188</v>
      </c>
      <c r="U695" s="223">
        <v>1.86</v>
      </c>
      <c r="V695" s="223">
        <f>ROUND(E695*U695,2)</f>
        <v>5.58</v>
      </c>
      <c r="W695" s="223"/>
      <c r="X695" s="223" t="s">
        <v>210</v>
      </c>
      <c r="Y695" s="223" t="s">
        <v>191</v>
      </c>
      <c r="Z695" s="212"/>
      <c r="AA695" s="212"/>
      <c r="AB695" s="212"/>
      <c r="AC695" s="212"/>
      <c r="AD695" s="212"/>
      <c r="AE695" s="212"/>
      <c r="AF695" s="212"/>
      <c r="AG695" s="212" t="s">
        <v>211</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
      <c r="A696" s="219"/>
      <c r="B696" s="220"/>
      <c r="C696" s="262" t="s">
        <v>875</v>
      </c>
      <c r="D696" s="249"/>
      <c r="E696" s="250">
        <v>3</v>
      </c>
      <c r="F696" s="223"/>
      <c r="G696" s="223"/>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215</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63"/>
      <c r="D697" s="241"/>
      <c r="E697" s="241"/>
      <c r="F697" s="241"/>
      <c r="G697" s="241"/>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193</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ht="33.75" outlineLevel="1" x14ac:dyDescent="0.2">
      <c r="A698" s="233">
        <v>153</v>
      </c>
      <c r="B698" s="234" t="s">
        <v>876</v>
      </c>
      <c r="C698" s="244" t="s">
        <v>877</v>
      </c>
      <c r="D698" s="235" t="s">
        <v>384</v>
      </c>
      <c r="E698" s="236">
        <v>1</v>
      </c>
      <c r="F698" s="237"/>
      <c r="G698" s="238">
        <f>ROUND(E698*F698,2)</f>
        <v>0</v>
      </c>
      <c r="H698" s="237"/>
      <c r="I698" s="238">
        <f>ROUND(E698*H698,2)</f>
        <v>0</v>
      </c>
      <c r="J698" s="237"/>
      <c r="K698" s="238">
        <f>ROUND(E698*J698,2)</f>
        <v>0</v>
      </c>
      <c r="L698" s="238">
        <v>21</v>
      </c>
      <c r="M698" s="238">
        <f>G698*(1+L698/100)</f>
        <v>0</v>
      </c>
      <c r="N698" s="236">
        <v>2.9770000000000001E-2</v>
      </c>
      <c r="O698" s="236">
        <f>ROUND(E698*N698,2)</f>
        <v>0.03</v>
      </c>
      <c r="P698" s="236">
        <v>0</v>
      </c>
      <c r="Q698" s="236">
        <f>ROUND(E698*P698,2)</f>
        <v>0</v>
      </c>
      <c r="R698" s="238" t="s">
        <v>354</v>
      </c>
      <c r="S698" s="238" t="s">
        <v>188</v>
      </c>
      <c r="T698" s="239" t="s">
        <v>188</v>
      </c>
      <c r="U698" s="223">
        <v>1.86</v>
      </c>
      <c r="V698" s="223">
        <f>ROUND(E698*U698,2)</f>
        <v>1.86</v>
      </c>
      <c r="W698" s="223"/>
      <c r="X698" s="223" t="s">
        <v>210</v>
      </c>
      <c r="Y698" s="223" t="s">
        <v>191</v>
      </c>
      <c r="Z698" s="212"/>
      <c r="AA698" s="212"/>
      <c r="AB698" s="212"/>
      <c r="AC698" s="212"/>
      <c r="AD698" s="212"/>
      <c r="AE698" s="212"/>
      <c r="AF698" s="212"/>
      <c r="AG698" s="212" t="s">
        <v>211</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2" x14ac:dyDescent="0.2">
      <c r="A699" s="219"/>
      <c r="B699" s="220"/>
      <c r="C699" s="262" t="s">
        <v>76</v>
      </c>
      <c r="D699" s="249"/>
      <c r="E699" s="250">
        <v>1</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215</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2" x14ac:dyDescent="0.2">
      <c r="A700" s="219"/>
      <c r="B700" s="220"/>
      <c r="C700" s="263"/>
      <c r="D700" s="241"/>
      <c r="E700" s="241"/>
      <c r="F700" s="241"/>
      <c r="G700" s="241"/>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193</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
      <c r="A701" s="233">
        <v>154</v>
      </c>
      <c r="B701" s="234" t="s">
        <v>878</v>
      </c>
      <c r="C701" s="244" t="s">
        <v>879</v>
      </c>
      <c r="D701" s="235" t="s">
        <v>384</v>
      </c>
      <c r="E701" s="236">
        <v>2</v>
      </c>
      <c r="F701" s="237"/>
      <c r="G701" s="238">
        <f>ROUND(E701*F701,2)</f>
        <v>0</v>
      </c>
      <c r="H701" s="237"/>
      <c r="I701" s="238">
        <f>ROUND(E701*H701,2)</f>
        <v>0</v>
      </c>
      <c r="J701" s="237"/>
      <c r="K701" s="238">
        <f>ROUND(E701*J701,2)</f>
        <v>0</v>
      </c>
      <c r="L701" s="238">
        <v>21</v>
      </c>
      <c r="M701" s="238">
        <f>G701*(1+L701/100)</f>
        <v>0</v>
      </c>
      <c r="N701" s="236">
        <v>0.49075000000000002</v>
      </c>
      <c r="O701" s="236">
        <f>ROUND(E701*N701,2)</f>
        <v>0.98</v>
      </c>
      <c r="P701" s="236">
        <v>0</v>
      </c>
      <c r="Q701" s="236">
        <f>ROUND(E701*P701,2)</f>
        <v>0</v>
      </c>
      <c r="R701" s="238" t="s">
        <v>354</v>
      </c>
      <c r="S701" s="238" t="s">
        <v>188</v>
      </c>
      <c r="T701" s="239" t="s">
        <v>188</v>
      </c>
      <c r="U701" s="223">
        <v>8.82</v>
      </c>
      <c r="V701" s="223">
        <f>ROUND(E701*U701,2)</f>
        <v>17.64</v>
      </c>
      <c r="W701" s="223"/>
      <c r="X701" s="223" t="s">
        <v>210</v>
      </c>
      <c r="Y701" s="223" t="s">
        <v>191</v>
      </c>
      <c r="Z701" s="212"/>
      <c r="AA701" s="212"/>
      <c r="AB701" s="212"/>
      <c r="AC701" s="212"/>
      <c r="AD701" s="212"/>
      <c r="AE701" s="212"/>
      <c r="AF701" s="212"/>
      <c r="AG701" s="212" t="s">
        <v>211</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ht="22.5" outlineLevel="2" x14ac:dyDescent="0.2">
      <c r="A702" s="219"/>
      <c r="B702" s="220"/>
      <c r="C702" s="261" t="s">
        <v>880</v>
      </c>
      <c r="D702" s="257"/>
      <c r="E702" s="257"/>
      <c r="F702" s="257"/>
      <c r="G702" s="257"/>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213</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56" t="str">
        <f>C702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02" s="212"/>
      <c r="BC702" s="212"/>
      <c r="BD702" s="212"/>
      <c r="BE702" s="212"/>
      <c r="BF702" s="212"/>
      <c r="BG702" s="212"/>
      <c r="BH702" s="212"/>
    </row>
    <row r="703" spans="1:60" outlineLevel="2" x14ac:dyDescent="0.2">
      <c r="A703" s="219"/>
      <c r="B703" s="220"/>
      <c r="C703" s="262" t="s">
        <v>80</v>
      </c>
      <c r="D703" s="249"/>
      <c r="E703" s="250">
        <v>2</v>
      </c>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215</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63"/>
      <c r="D704" s="241"/>
      <c r="E704" s="241"/>
      <c r="F704" s="241"/>
      <c r="G704" s="241"/>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193</v>
      </c>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33">
        <v>155</v>
      </c>
      <c r="B705" s="234" t="s">
        <v>881</v>
      </c>
      <c r="C705" s="244" t="s">
        <v>882</v>
      </c>
      <c r="D705" s="235" t="s">
        <v>384</v>
      </c>
      <c r="E705" s="236">
        <v>1</v>
      </c>
      <c r="F705" s="237"/>
      <c r="G705" s="238">
        <f>ROUND(E705*F705,2)</f>
        <v>0</v>
      </c>
      <c r="H705" s="237"/>
      <c r="I705" s="238">
        <f>ROUND(E705*H705,2)</f>
        <v>0</v>
      </c>
      <c r="J705" s="237"/>
      <c r="K705" s="238">
        <f>ROUND(E705*J705,2)</f>
        <v>0</v>
      </c>
      <c r="L705" s="238">
        <v>21</v>
      </c>
      <c r="M705" s="238">
        <f>G705*(1+L705/100)</f>
        <v>0</v>
      </c>
      <c r="N705" s="236">
        <v>1.3559999999999999E-2</v>
      </c>
      <c r="O705" s="236">
        <f>ROUND(E705*N705,2)</f>
        <v>0.01</v>
      </c>
      <c r="P705" s="236">
        <v>0</v>
      </c>
      <c r="Q705" s="236">
        <f>ROUND(E705*P705,2)</f>
        <v>0</v>
      </c>
      <c r="R705" s="238" t="s">
        <v>354</v>
      </c>
      <c r="S705" s="238" t="s">
        <v>188</v>
      </c>
      <c r="T705" s="239" t="s">
        <v>188</v>
      </c>
      <c r="U705" s="223">
        <v>0.71</v>
      </c>
      <c r="V705" s="223">
        <f>ROUND(E705*U705,2)</f>
        <v>0.71</v>
      </c>
      <c r="W705" s="223"/>
      <c r="X705" s="223" t="s">
        <v>210</v>
      </c>
      <c r="Y705" s="223" t="s">
        <v>191</v>
      </c>
      <c r="Z705" s="212"/>
      <c r="AA705" s="212"/>
      <c r="AB705" s="212"/>
      <c r="AC705" s="212"/>
      <c r="AD705" s="212"/>
      <c r="AE705" s="212"/>
      <c r="AF705" s="212"/>
      <c r="AG705" s="212" t="s">
        <v>211</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61" t="s">
        <v>883</v>
      </c>
      <c r="D706" s="257"/>
      <c r="E706" s="257"/>
      <c r="F706" s="257"/>
      <c r="G706" s="257"/>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213</v>
      </c>
      <c r="AH706" s="212"/>
      <c r="AI706" s="212"/>
      <c r="AJ706" s="212"/>
      <c r="AK706" s="212"/>
      <c r="AL706" s="212"/>
      <c r="AM706" s="212"/>
      <c r="AN706" s="212"/>
      <c r="AO706" s="212"/>
      <c r="AP706" s="212"/>
      <c r="AQ706" s="212"/>
      <c r="AR706" s="212"/>
      <c r="AS706" s="212"/>
      <c r="AT706" s="212"/>
      <c r="AU706" s="212"/>
      <c r="AV706" s="212"/>
      <c r="AW706" s="212"/>
      <c r="AX706" s="212"/>
      <c r="AY706" s="212"/>
      <c r="AZ706" s="212"/>
      <c r="BA706" s="256" t="str">
        <f>C706</f>
        <v>hrubých, hoblovaných i leštěných, měkkých i tvrdých, na jakoukoliv cementovou maltu, s kotvením rámu do zdiva,</v>
      </c>
      <c r="BB706" s="212"/>
      <c r="BC706" s="212"/>
      <c r="BD706" s="212"/>
      <c r="BE706" s="212"/>
      <c r="BF706" s="212"/>
      <c r="BG706" s="212"/>
      <c r="BH706" s="212"/>
    </row>
    <row r="707" spans="1:60" outlineLevel="2" x14ac:dyDescent="0.2">
      <c r="A707" s="219"/>
      <c r="B707" s="220"/>
      <c r="C707" s="262" t="s">
        <v>884</v>
      </c>
      <c r="D707" s="249"/>
      <c r="E707" s="250">
        <v>1</v>
      </c>
      <c r="F707" s="223"/>
      <c r="G707" s="223"/>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215</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2" x14ac:dyDescent="0.2">
      <c r="A708" s="219"/>
      <c r="B708" s="220"/>
      <c r="C708" s="263"/>
      <c r="D708" s="241"/>
      <c r="E708" s="241"/>
      <c r="F708" s="241"/>
      <c r="G708" s="241"/>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193</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ht="33.75" outlineLevel="1" x14ac:dyDescent="0.2">
      <c r="A709" s="233">
        <v>156</v>
      </c>
      <c r="B709" s="234" t="s">
        <v>885</v>
      </c>
      <c r="C709" s="244" t="s">
        <v>886</v>
      </c>
      <c r="D709" s="235" t="s">
        <v>384</v>
      </c>
      <c r="E709" s="236">
        <v>4</v>
      </c>
      <c r="F709" s="237"/>
      <c r="G709" s="238">
        <f>ROUND(E709*F709,2)</f>
        <v>0</v>
      </c>
      <c r="H709" s="237"/>
      <c r="I709" s="238">
        <f>ROUND(E709*H709,2)</f>
        <v>0</v>
      </c>
      <c r="J709" s="237"/>
      <c r="K709" s="238">
        <f>ROUND(E709*J709,2)</f>
        <v>0</v>
      </c>
      <c r="L709" s="238">
        <v>21</v>
      </c>
      <c r="M709" s="238">
        <f>G709*(1+L709/100)</f>
        <v>0</v>
      </c>
      <c r="N709" s="236">
        <v>0.02</v>
      </c>
      <c r="O709" s="236">
        <f>ROUND(E709*N709,2)</f>
        <v>0.08</v>
      </c>
      <c r="P709" s="236">
        <v>0</v>
      </c>
      <c r="Q709" s="236">
        <f>ROUND(E709*P709,2)</f>
        <v>0</v>
      </c>
      <c r="R709" s="238" t="s">
        <v>354</v>
      </c>
      <c r="S709" s="238" t="s">
        <v>188</v>
      </c>
      <c r="T709" s="239" t="s">
        <v>188</v>
      </c>
      <c r="U709" s="223">
        <v>2.2999999999999998</v>
      </c>
      <c r="V709" s="223">
        <f>ROUND(E709*U709,2)</f>
        <v>9.1999999999999993</v>
      </c>
      <c r="W709" s="223"/>
      <c r="X709" s="223" t="s">
        <v>210</v>
      </c>
      <c r="Y709" s="223" t="s">
        <v>191</v>
      </c>
      <c r="Z709" s="212"/>
      <c r="AA709" s="212"/>
      <c r="AB709" s="212"/>
      <c r="AC709" s="212"/>
      <c r="AD709" s="212"/>
      <c r="AE709" s="212"/>
      <c r="AF709" s="212"/>
      <c r="AG709" s="212" t="s">
        <v>211</v>
      </c>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2" x14ac:dyDescent="0.2">
      <c r="A710" s="219"/>
      <c r="B710" s="220"/>
      <c r="C710" s="261" t="s">
        <v>883</v>
      </c>
      <c r="D710" s="257"/>
      <c r="E710" s="257"/>
      <c r="F710" s="257"/>
      <c r="G710" s="257"/>
      <c r="H710" s="223"/>
      <c r="I710" s="223"/>
      <c r="J710" s="223"/>
      <c r="K710" s="223"/>
      <c r="L710" s="223"/>
      <c r="M710" s="223"/>
      <c r="N710" s="222"/>
      <c r="O710" s="222"/>
      <c r="P710" s="222"/>
      <c r="Q710" s="222"/>
      <c r="R710" s="223"/>
      <c r="S710" s="223"/>
      <c r="T710" s="223"/>
      <c r="U710" s="223"/>
      <c r="V710" s="223"/>
      <c r="W710" s="223"/>
      <c r="X710" s="223"/>
      <c r="Y710" s="223"/>
      <c r="Z710" s="212"/>
      <c r="AA710" s="212"/>
      <c r="AB710" s="212"/>
      <c r="AC710" s="212"/>
      <c r="AD710" s="212"/>
      <c r="AE710" s="212"/>
      <c r="AF710" s="212"/>
      <c r="AG710" s="212" t="s">
        <v>213</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56" t="str">
        <f>C710</f>
        <v>hrubých, hoblovaných i leštěných, měkkých i tvrdých, na jakoukoliv cementovou maltu, s kotvením rámu do zdiva,</v>
      </c>
      <c r="BB710" s="212"/>
      <c r="BC710" s="212"/>
      <c r="BD710" s="212"/>
      <c r="BE710" s="212"/>
      <c r="BF710" s="212"/>
      <c r="BG710" s="212"/>
      <c r="BH710" s="212"/>
    </row>
    <row r="711" spans="1:60" outlineLevel="2" x14ac:dyDescent="0.2">
      <c r="A711" s="219"/>
      <c r="B711" s="220"/>
      <c r="C711" s="262" t="s">
        <v>887</v>
      </c>
      <c r="D711" s="249"/>
      <c r="E711" s="250">
        <v>4</v>
      </c>
      <c r="F711" s="223"/>
      <c r="G711" s="223"/>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215</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2" x14ac:dyDescent="0.2">
      <c r="A712" s="219"/>
      <c r="B712" s="220"/>
      <c r="C712" s="263"/>
      <c r="D712" s="241"/>
      <c r="E712" s="241"/>
      <c r="F712" s="241"/>
      <c r="G712" s="241"/>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193</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ht="33.75" outlineLevel="1" x14ac:dyDescent="0.2">
      <c r="A713" s="233">
        <v>157</v>
      </c>
      <c r="B713" s="234" t="s">
        <v>888</v>
      </c>
      <c r="C713" s="244" t="s">
        <v>889</v>
      </c>
      <c r="D713" s="235" t="s">
        <v>384</v>
      </c>
      <c r="E713" s="236">
        <v>2</v>
      </c>
      <c r="F713" s="237"/>
      <c r="G713" s="238">
        <f>ROUND(E713*F713,2)</f>
        <v>0</v>
      </c>
      <c r="H713" s="237"/>
      <c r="I713" s="238">
        <f>ROUND(E713*H713,2)</f>
        <v>0</v>
      </c>
      <c r="J713" s="237"/>
      <c r="K713" s="238">
        <f>ROUND(E713*J713,2)</f>
        <v>0</v>
      </c>
      <c r="L713" s="238">
        <v>21</v>
      </c>
      <c r="M713" s="238">
        <f>G713*(1+L713/100)</f>
        <v>0</v>
      </c>
      <c r="N713" s="236">
        <v>0.02</v>
      </c>
      <c r="O713" s="236">
        <f>ROUND(E713*N713,2)</f>
        <v>0.04</v>
      </c>
      <c r="P713" s="236">
        <v>0</v>
      </c>
      <c r="Q713" s="236">
        <f>ROUND(E713*P713,2)</f>
        <v>0</v>
      </c>
      <c r="R713" s="238" t="s">
        <v>354</v>
      </c>
      <c r="S713" s="238" t="s">
        <v>188</v>
      </c>
      <c r="T713" s="239" t="s">
        <v>188</v>
      </c>
      <c r="U713" s="223">
        <v>2.2999999999999998</v>
      </c>
      <c r="V713" s="223">
        <f>ROUND(E713*U713,2)</f>
        <v>4.5999999999999996</v>
      </c>
      <c r="W713" s="223"/>
      <c r="X713" s="223" t="s">
        <v>210</v>
      </c>
      <c r="Y713" s="223" t="s">
        <v>191</v>
      </c>
      <c r="Z713" s="212"/>
      <c r="AA713" s="212"/>
      <c r="AB713" s="212"/>
      <c r="AC713" s="212"/>
      <c r="AD713" s="212"/>
      <c r="AE713" s="212"/>
      <c r="AF713" s="212"/>
      <c r="AG713" s="212" t="s">
        <v>211</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61" t="s">
        <v>883</v>
      </c>
      <c r="D714" s="257"/>
      <c r="E714" s="257"/>
      <c r="F714" s="257"/>
      <c r="G714" s="257"/>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213</v>
      </c>
      <c r="AH714" s="212"/>
      <c r="AI714" s="212"/>
      <c r="AJ714" s="212"/>
      <c r="AK714" s="212"/>
      <c r="AL714" s="212"/>
      <c r="AM714" s="212"/>
      <c r="AN714" s="212"/>
      <c r="AO714" s="212"/>
      <c r="AP714" s="212"/>
      <c r="AQ714" s="212"/>
      <c r="AR714" s="212"/>
      <c r="AS714" s="212"/>
      <c r="AT714" s="212"/>
      <c r="AU714" s="212"/>
      <c r="AV714" s="212"/>
      <c r="AW714" s="212"/>
      <c r="AX714" s="212"/>
      <c r="AY714" s="212"/>
      <c r="AZ714" s="212"/>
      <c r="BA714" s="256" t="str">
        <f>C714</f>
        <v>hrubých, hoblovaných i leštěných, měkkých i tvrdých, na jakoukoliv cementovou maltu, s kotvením rámu do zdiva,</v>
      </c>
      <c r="BB714" s="212"/>
      <c r="BC714" s="212"/>
      <c r="BD714" s="212"/>
      <c r="BE714" s="212"/>
      <c r="BF714" s="212"/>
      <c r="BG714" s="212"/>
      <c r="BH714" s="212"/>
    </row>
    <row r="715" spans="1:60" outlineLevel="2" x14ac:dyDescent="0.2">
      <c r="A715" s="219"/>
      <c r="B715" s="220"/>
      <c r="C715" s="262" t="s">
        <v>890</v>
      </c>
      <c r="D715" s="249"/>
      <c r="E715" s="250">
        <v>2</v>
      </c>
      <c r="F715" s="223"/>
      <c r="G715" s="223"/>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215</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2" x14ac:dyDescent="0.2">
      <c r="A716" s="219"/>
      <c r="B716" s="220"/>
      <c r="C716" s="263"/>
      <c r="D716" s="241"/>
      <c r="E716" s="241"/>
      <c r="F716" s="241"/>
      <c r="G716" s="241"/>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193</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ht="22.5" outlineLevel="1" x14ac:dyDescent="0.2">
      <c r="A717" s="233">
        <v>158</v>
      </c>
      <c r="B717" s="234" t="s">
        <v>891</v>
      </c>
      <c r="C717" s="244" t="s">
        <v>892</v>
      </c>
      <c r="D717" s="235" t="s">
        <v>454</v>
      </c>
      <c r="E717" s="236">
        <v>20.350000000000001</v>
      </c>
      <c r="F717" s="237"/>
      <c r="G717" s="238">
        <f>ROUND(E717*F717,2)</f>
        <v>0</v>
      </c>
      <c r="H717" s="237"/>
      <c r="I717" s="238">
        <f>ROUND(E717*H717,2)</f>
        <v>0</v>
      </c>
      <c r="J717" s="237"/>
      <c r="K717" s="238">
        <f>ROUND(E717*J717,2)</f>
        <v>0</v>
      </c>
      <c r="L717" s="238">
        <v>21</v>
      </c>
      <c r="M717" s="238">
        <f>G717*(1+L717/100)</f>
        <v>0</v>
      </c>
      <c r="N717" s="236">
        <v>6.1599999999999997E-3</v>
      </c>
      <c r="O717" s="236">
        <f>ROUND(E717*N717,2)</f>
        <v>0.13</v>
      </c>
      <c r="P717" s="236">
        <v>0</v>
      </c>
      <c r="Q717" s="236">
        <f>ROUND(E717*P717,2)</f>
        <v>0</v>
      </c>
      <c r="R717" s="238" t="s">
        <v>354</v>
      </c>
      <c r="S717" s="238" t="s">
        <v>188</v>
      </c>
      <c r="T717" s="239" t="s">
        <v>188</v>
      </c>
      <c r="U717" s="223">
        <v>0.42499999999999999</v>
      </c>
      <c r="V717" s="223">
        <f>ROUND(E717*U717,2)</f>
        <v>8.65</v>
      </c>
      <c r="W717" s="223"/>
      <c r="X717" s="223" t="s">
        <v>210</v>
      </c>
      <c r="Y717" s="223" t="s">
        <v>191</v>
      </c>
      <c r="Z717" s="212"/>
      <c r="AA717" s="212"/>
      <c r="AB717" s="212"/>
      <c r="AC717" s="212"/>
      <c r="AD717" s="212"/>
      <c r="AE717" s="212"/>
      <c r="AF717" s="212"/>
      <c r="AG717" s="212" t="s">
        <v>211</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ht="22.5" outlineLevel="2" x14ac:dyDescent="0.2">
      <c r="A718" s="219"/>
      <c r="B718" s="220"/>
      <c r="C718" s="261" t="s">
        <v>893</v>
      </c>
      <c r="D718" s="257"/>
      <c r="E718" s="257"/>
      <c r="F718" s="257"/>
      <c r="G718" s="257"/>
      <c r="H718" s="223"/>
      <c r="I718" s="223"/>
      <c r="J718" s="223"/>
      <c r="K718" s="223"/>
      <c r="L718" s="223"/>
      <c r="M718" s="223"/>
      <c r="N718" s="222"/>
      <c r="O718" s="222"/>
      <c r="P718" s="222"/>
      <c r="Q718" s="222"/>
      <c r="R718" s="223"/>
      <c r="S718" s="223"/>
      <c r="T718" s="223"/>
      <c r="U718" s="223"/>
      <c r="V718" s="223"/>
      <c r="W718" s="223"/>
      <c r="X718" s="223"/>
      <c r="Y718" s="223"/>
      <c r="Z718" s="212"/>
      <c r="AA718" s="212"/>
      <c r="AB718" s="212"/>
      <c r="AC718" s="212"/>
      <c r="AD718" s="212"/>
      <c r="AE718" s="212"/>
      <c r="AF718" s="212"/>
      <c r="AG718" s="212" t="s">
        <v>213</v>
      </c>
      <c r="AH718" s="212"/>
      <c r="AI718" s="212"/>
      <c r="AJ718" s="212"/>
      <c r="AK718" s="212"/>
      <c r="AL718" s="212"/>
      <c r="AM718" s="212"/>
      <c r="AN718" s="212"/>
      <c r="AO718" s="212"/>
      <c r="AP718" s="212"/>
      <c r="AQ718" s="212"/>
      <c r="AR718" s="212"/>
      <c r="AS718" s="212"/>
      <c r="AT718" s="212"/>
      <c r="AU718" s="212"/>
      <c r="AV718" s="212"/>
      <c r="AW718" s="212"/>
      <c r="AX718" s="212"/>
      <c r="AY718" s="212"/>
      <c r="AZ718" s="212"/>
      <c r="BA718" s="256" t="str">
        <f>C718</f>
        <v>a poloplastických hmot na montážní pěnu, zapravení omítky pod parapetem, těsnění spáry mezi parapetem a rámem okna, dodávka silikonu.</v>
      </c>
      <c r="BB718" s="212"/>
      <c r="BC718" s="212"/>
      <c r="BD718" s="212"/>
      <c r="BE718" s="212"/>
      <c r="BF718" s="212"/>
      <c r="BG718" s="212"/>
      <c r="BH718" s="212"/>
    </row>
    <row r="719" spans="1:60" outlineLevel="2" x14ac:dyDescent="0.2">
      <c r="A719" s="219"/>
      <c r="B719" s="220"/>
      <c r="C719" s="262" t="s">
        <v>894</v>
      </c>
      <c r="D719" s="249"/>
      <c r="E719" s="250">
        <v>20.350000000000001</v>
      </c>
      <c r="F719" s="223"/>
      <c r="G719" s="223"/>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215</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2" x14ac:dyDescent="0.2">
      <c r="A720" s="219"/>
      <c r="B720" s="220"/>
      <c r="C720" s="263"/>
      <c r="D720" s="241"/>
      <c r="E720" s="241"/>
      <c r="F720" s="241"/>
      <c r="G720" s="241"/>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193</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ht="22.5" outlineLevel="1" x14ac:dyDescent="0.2">
      <c r="A721" s="233">
        <v>159</v>
      </c>
      <c r="B721" s="234" t="s">
        <v>895</v>
      </c>
      <c r="C721" s="244" t="s">
        <v>896</v>
      </c>
      <c r="D721" s="235" t="s">
        <v>384</v>
      </c>
      <c r="E721" s="236">
        <v>2</v>
      </c>
      <c r="F721" s="237"/>
      <c r="G721" s="238">
        <f>ROUND(E721*F721,2)</f>
        <v>0</v>
      </c>
      <c r="H721" s="237"/>
      <c r="I721" s="238">
        <f>ROUND(E721*H721,2)</f>
        <v>0</v>
      </c>
      <c r="J721" s="237"/>
      <c r="K721" s="238">
        <f>ROUND(E721*J721,2)</f>
        <v>0</v>
      </c>
      <c r="L721" s="238">
        <v>21</v>
      </c>
      <c r="M721" s="238">
        <f>G721*(1+L721/100)</f>
        <v>0</v>
      </c>
      <c r="N721" s="236">
        <v>1.214E-2</v>
      </c>
      <c r="O721" s="236">
        <f>ROUND(E721*N721,2)</f>
        <v>0.02</v>
      </c>
      <c r="P721" s="236">
        <v>0</v>
      </c>
      <c r="Q721" s="236">
        <f>ROUND(E721*P721,2)</f>
        <v>0</v>
      </c>
      <c r="R721" s="238" t="s">
        <v>337</v>
      </c>
      <c r="S721" s="238" t="s">
        <v>897</v>
      </c>
      <c r="T721" s="239" t="s">
        <v>897</v>
      </c>
      <c r="U721" s="223">
        <v>0</v>
      </c>
      <c r="V721" s="223">
        <f>ROUND(E721*U721,2)</f>
        <v>0</v>
      </c>
      <c r="W721" s="223"/>
      <c r="X721" s="223" t="s">
        <v>339</v>
      </c>
      <c r="Y721" s="223" t="s">
        <v>191</v>
      </c>
      <c r="Z721" s="212"/>
      <c r="AA721" s="212"/>
      <c r="AB721" s="212"/>
      <c r="AC721" s="212"/>
      <c r="AD721" s="212"/>
      <c r="AE721" s="212"/>
      <c r="AF721" s="212"/>
      <c r="AG721" s="212" t="s">
        <v>340</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2" x14ac:dyDescent="0.2">
      <c r="A722" s="219"/>
      <c r="B722" s="220"/>
      <c r="C722" s="245"/>
      <c r="D722" s="242"/>
      <c r="E722" s="242"/>
      <c r="F722" s="242"/>
      <c r="G722" s="242"/>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193</v>
      </c>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x14ac:dyDescent="0.2">
      <c r="A723" s="226" t="s">
        <v>183</v>
      </c>
      <c r="B723" s="227" t="s">
        <v>96</v>
      </c>
      <c r="C723" s="243" t="s">
        <v>97</v>
      </c>
      <c r="D723" s="228"/>
      <c r="E723" s="229"/>
      <c r="F723" s="230"/>
      <c r="G723" s="230">
        <f>SUMIF(AG724:AG744,"&lt;&gt;NOR",G724:G744)</f>
        <v>0</v>
      </c>
      <c r="H723" s="230"/>
      <c r="I723" s="230">
        <f>SUM(I724:I744)</f>
        <v>0</v>
      </c>
      <c r="J723" s="230"/>
      <c r="K723" s="230">
        <f>SUM(K724:K744)</f>
        <v>0</v>
      </c>
      <c r="L723" s="230"/>
      <c r="M723" s="230">
        <f>SUM(M724:M744)</f>
        <v>0</v>
      </c>
      <c r="N723" s="229"/>
      <c r="O723" s="229">
        <f>SUM(O724:O744)</f>
        <v>71.5</v>
      </c>
      <c r="P723" s="229"/>
      <c r="Q723" s="229">
        <f>SUM(Q724:Q744)</f>
        <v>0</v>
      </c>
      <c r="R723" s="230"/>
      <c r="S723" s="230"/>
      <c r="T723" s="231"/>
      <c r="U723" s="225"/>
      <c r="V723" s="225">
        <f>SUM(V724:V744)</f>
        <v>20</v>
      </c>
      <c r="W723" s="225"/>
      <c r="X723" s="225"/>
      <c r="Y723" s="225"/>
      <c r="AG723" t="s">
        <v>184</v>
      </c>
    </row>
    <row r="724" spans="1:60" outlineLevel="1" x14ac:dyDescent="0.2">
      <c r="A724" s="233">
        <v>160</v>
      </c>
      <c r="B724" s="234" t="s">
        <v>898</v>
      </c>
      <c r="C724" s="244" t="s">
        <v>899</v>
      </c>
      <c r="D724" s="235" t="s">
        <v>384</v>
      </c>
      <c r="E724" s="236">
        <v>1</v>
      </c>
      <c r="F724" s="237"/>
      <c r="G724" s="238">
        <f>ROUND(E724*F724,2)</f>
        <v>0</v>
      </c>
      <c r="H724" s="237"/>
      <c r="I724" s="238">
        <f>ROUND(E724*H724,2)</f>
        <v>0</v>
      </c>
      <c r="J724" s="237"/>
      <c r="K724" s="238">
        <f>ROUND(E724*J724,2)</f>
        <v>0</v>
      </c>
      <c r="L724" s="238">
        <v>21</v>
      </c>
      <c r="M724" s="238">
        <f>G724*(1+L724/100)</f>
        <v>0</v>
      </c>
      <c r="N724" s="236">
        <v>0</v>
      </c>
      <c r="O724" s="236">
        <f>ROUND(E724*N724,2)</f>
        <v>0</v>
      </c>
      <c r="P724" s="236">
        <v>0</v>
      </c>
      <c r="Q724" s="236">
        <f>ROUND(E724*P724,2)</f>
        <v>0</v>
      </c>
      <c r="R724" s="238"/>
      <c r="S724" s="238" t="s">
        <v>533</v>
      </c>
      <c r="T724" s="239" t="s">
        <v>189</v>
      </c>
      <c r="U724" s="223">
        <v>0</v>
      </c>
      <c r="V724" s="223">
        <f>ROUND(E724*U724,2)</f>
        <v>0</v>
      </c>
      <c r="W724" s="223"/>
      <c r="X724" s="223" t="s">
        <v>210</v>
      </c>
      <c r="Y724" s="223" t="s">
        <v>191</v>
      </c>
      <c r="Z724" s="212"/>
      <c r="AA724" s="212"/>
      <c r="AB724" s="212"/>
      <c r="AC724" s="212"/>
      <c r="AD724" s="212"/>
      <c r="AE724" s="212"/>
      <c r="AF724" s="212"/>
      <c r="AG724" s="212" t="s">
        <v>224</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2" x14ac:dyDescent="0.2">
      <c r="A725" s="219"/>
      <c r="B725" s="220"/>
      <c r="C725" s="245"/>
      <c r="D725" s="242"/>
      <c r="E725" s="242"/>
      <c r="F725" s="242"/>
      <c r="G725" s="242"/>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193</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1" x14ac:dyDescent="0.2">
      <c r="A726" s="233">
        <v>161</v>
      </c>
      <c r="B726" s="234" t="s">
        <v>900</v>
      </c>
      <c r="C726" s="244" t="s">
        <v>901</v>
      </c>
      <c r="D726" s="235" t="s">
        <v>454</v>
      </c>
      <c r="E726" s="236">
        <v>44</v>
      </c>
      <c r="F726" s="237"/>
      <c r="G726" s="238">
        <f>ROUND(E726*F726,2)</f>
        <v>0</v>
      </c>
      <c r="H726" s="237"/>
      <c r="I726" s="238">
        <f>ROUND(E726*H726,2)</f>
        <v>0</v>
      </c>
      <c r="J726" s="237"/>
      <c r="K726" s="238">
        <f>ROUND(E726*J726,2)</f>
        <v>0</v>
      </c>
      <c r="L726" s="238">
        <v>21</v>
      </c>
      <c r="M726" s="238">
        <f>G726*(1+L726/100)</f>
        <v>0</v>
      </c>
      <c r="N726" s="236">
        <v>0.27062000000000003</v>
      </c>
      <c r="O726" s="236">
        <f>ROUND(E726*N726,2)</f>
        <v>11.91</v>
      </c>
      <c r="P726" s="236">
        <v>0</v>
      </c>
      <c r="Q726" s="236">
        <f>ROUND(E726*P726,2)</f>
        <v>0</v>
      </c>
      <c r="R726" s="238" t="s">
        <v>330</v>
      </c>
      <c r="S726" s="238" t="s">
        <v>188</v>
      </c>
      <c r="T726" s="239" t="s">
        <v>331</v>
      </c>
      <c r="U726" s="223">
        <v>0</v>
      </c>
      <c r="V726" s="223">
        <f>ROUND(E726*U726,2)</f>
        <v>0</v>
      </c>
      <c r="W726" s="223"/>
      <c r="X726" s="223" t="s">
        <v>332</v>
      </c>
      <c r="Y726" s="223" t="s">
        <v>191</v>
      </c>
      <c r="Z726" s="212"/>
      <c r="AA726" s="212"/>
      <c r="AB726" s="212"/>
      <c r="AC726" s="212"/>
      <c r="AD726" s="212"/>
      <c r="AE726" s="212"/>
      <c r="AF726" s="212"/>
      <c r="AG726" s="212" t="s">
        <v>703</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ht="56.25" outlineLevel="2" x14ac:dyDescent="0.2">
      <c r="A727" s="219"/>
      <c r="B727" s="220"/>
      <c r="C727" s="261" t="s">
        <v>902</v>
      </c>
      <c r="D727" s="257"/>
      <c r="E727" s="257"/>
      <c r="F727" s="257"/>
      <c r="G727" s="257"/>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213</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56" t="str">
        <f>C727</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BB727" s="212"/>
      <c r="BC727" s="212"/>
      <c r="BD727" s="212"/>
      <c r="BE727" s="212"/>
      <c r="BF727" s="212"/>
      <c r="BG727" s="212"/>
      <c r="BH727" s="212"/>
    </row>
    <row r="728" spans="1:60" outlineLevel="2" x14ac:dyDescent="0.2">
      <c r="A728" s="219"/>
      <c r="B728" s="220"/>
      <c r="C728" s="262" t="s">
        <v>903</v>
      </c>
      <c r="D728" s="249"/>
      <c r="E728" s="250"/>
      <c r="F728" s="223"/>
      <c r="G728" s="223"/>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215</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62" t="s">
        <v>904</v>
      </c>
      <c r="D729" s="249"/>
      <c r="E729" s="250">
        <v>15</v>
      </c>
      <c r="F729" s="223"/>
      <c r="G729" s="223"/>
      <c r="H729" s="223"/>
      <c r="I729" s="223"/>
      <c r="J729" s="223"/>
      <c r="K729" s="223"/>
      <c r="L729" s="223"/>
      <c r="M729" s="223"/>
      <c r="N729" s="222"/>
      <c r="O729" s="222"/>
      <c r="P729" s="222"/>
      <c r="Q729" s="222"/>
      <c r="R729" s="223"/>
      <c r="S729" s="223"/>
      <c r="T729" s="223"/>
      <c r="U729" s="223"/>
      <c r="V729" s="223"/>
      <c r="W729" s="223"/>
      <c r="X729" s="223"/>
      <c r="Y729" s="223"/>
      <c r="Z729" s="212"/>
      <c r="AA729" s="212"/>
      <c r="AB729" s="212"/>
      <c r="AC729" s="212"/>
      <c r="AD729" s="212"/>
      <c r="AE729" s="212"/>
      <c r="AF729" s="212"/>
      <c r="AG729" s="212" t="s">
        <v>215</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62" t="s">
        <v>905</v>
      </c>
      <c r="D730" s="249"/>
      <c r="E730" s="250">
        <v>29</v>
      </c>
      <c r="F730" s="223"/>
      <c r="G730" s="223"/>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215</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2" x14ac:dyDescent="0.2">
      <c r="A731" s="219"/>
      <c r="B731" s="220"/>
      <c r="C731" s="263"/>
      <c r="D731" s="241"/>
      <c r="E731" s="241"/>
      <c r="F731" s="241"/>
      <c r="G731" s="241"/>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193</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1" x14ac:dyDescent="0.2">
      <c r="A732" s="233">
        <v>162</v>
      </c>
      <c r="B732" s="234" t="s">
        <v>906</v>
      </c>
      <c r="C732" s="244" t="s">
        <v>907</v>
      </c>
      <c r="D732" s="235" t="s">
        <v>454</v>
      </c>
      <c r="E732" s="236">
        <v>65</v>
      </c>
      <c r="F732" s="237"/>
      <c r="G732" s="238">
        <f>ROUND(E732*F732,2)</f>
        <v>0</v>
      </c>
      <c r="H732" s="237"/>
      <c r="I732" s="238">
        <f>ROUND(E732*H732,2)</f>
        <v>0</v>
      </c>
      <c r="J732" s="237"/>
      <c r="K732" s="238">
        <f>ROUND(E732*J732,2)</f>
        <v>0</v>
      </c>
      <c r="L732" s="238">
        <v>21</v>
      </c>
      <c r="M732" s="238">
        <f>G732*(1+L732/100)</f>
        <v>0</v>
      </c>
      <c r="N732" s="236">
        <v>0.90803</v>
      </c>
      <c r="O732" s="236">
        <f>ROUND(E732*N732,2)</f>
        <v>59.02</v>
      </c>
      <c r="P732" s="236">
        <v>0</v>
      </c>
      <c r="Q732" s="236">
        <f>ROUND(E732*P732,2)</f>
        <v>0</v>
      </c>
      <c r="R732" s="238" t="s">
        <v>330</v>
      </c>
      <c r="S732" s="238" t="s">
        <v>188</v>
      </c>
      <c r="T732" s="239" t="s">
        <v>331</v>
      </c>
      <c r="U732" s="223">
        <v>0</v>
      </c>
      <c r="V732" s="223">
        <f>ROUND(E732*U732,2)</f>
        <v>0</v>
      </c>
      <c r="W732" s="223"/>
      <c r="X732" s="223" t="s">
        <v>332</v>
      </c>
      <c r="Y732" s="223" t="s">
        <v>191</v>
      </c>
      <c r="Z732" s="212"/>
      <c r="AA732" s="212"/>
      <c r="AB732" s="212"/>
      <c r="AC732" s="212"/>
      <c r="AD732" s="212"/>
      <c r="AE732" s="212"/>
      <c r="AF732" s="212"/>
      <c r="AG732" s="212" t="s">
        <v>703</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ht="56.25" outlineLevel="2" x14ac:dyDescent="0.2">
      <c r="A733" s="219"/>
      <c r="B733" s="220"/>
      <c r="C733" s="261" t="s">
        <v>908</v>
      </c>
      <c r="D733" s="257"/>
      <c r="E733" s="257"/>
      <c r="F733" s="257"/>
      <c r="G733" s="257"/>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213</v>
      </c>
      <c r="AH733" s="212"/>
      <c r="AI733" s="212"/>
      <c r="AJ733" s="212"/>
      <c r="AK733" s="212"/>
      <c r="AL733" s="212"/>
      <c r="AM733" s="212"/>
      <c r="AN733" s="212"/>
      <c r="AO733" s="212"/>
      <c r="AP733" s="212"/>
      <c r="AQ733" s="212"/>
      <c r="AR733" s="212"/>
      <c r="AS733" s="212"/>
      <c r="AT733" s="212"/>
      <c r="AU733" s="212"/>
      <c r="AV733" s="212"/>
      <c r="AW733" s="212"/>
      <c r="AX733" s="212"/>
      <c r="AY733" s="212"/>
      <c r="AZ733" s="212"/>
      <c r="BA733" s="256" t="str">
        <f>C733</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733" s="212"/>
      <c r="BC733" s="212"/>
      <c r="BD733" s="212"/>
      <c r="BE733" s="212"/>
      <c r="BF733" s="212"/>
      <c r="BG733" s="212"/>
      <c r="BH733" s="212"/>
    </row>
    <row r="734" spans="1:60" outlineLevel="2" x14ac:dyDescent="0.2">
      <c r="A734" s="219"/>
      <c r="B734" s="220"/>
      <c r="C734" s="262" t="s">
        <v>909</v>
      </c>
      <c r="D734" s="249"/>
      <c r="E734" s="250"/>
      <c r="F734" s="223"/>
      <c r="G734" s="223"/>
      <c r="H734" s="223"/>
      <c r="I734" s="223"/>
      <c r="J734" s="223"/>
      <c r="K734" s="223"/>
      <c r="L734" s="223"/>
      <c r="M734" s="223"/>
      <c r="N734" s="222"/>
      <c r="O734" s="222"/>
      <c r="P734" s="222"/>
      <c r="Q734" s="222"/>
      <c r="R734" s="223"/>
      <c r="S734" s="223"/>
      <c r="T734" s="223"/>
      <c r="U734" s="223"/>
      <c r="V734" s="223"/>
      <c r="W734" s="223"/>
      <c r="X734" s="223"/>
      <c r="Y734" s="223"/>
      <c r="Z734" s="212"/>
      <c r="AA734" s="212"/>
      <c r="AB734" s="212"/>
      <c r="AC734" s="212"/>
      <c r="AD734" s="212"/>
      <c r="AE734" s="212"/>
      <c r="AF734" s="212"/>
      <c r="AG734" s="212" t="s">
        <v>215</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62" t="s">
        <v>910</v>
      </c>
      <c r="D735" s="249"/>
      <c r="E735" s="250"/>
      <c r="F735" s="223"/>
      <c r="G735" s="223"/>
      <c r="H735" s="223"/>
      <c r="I735" s="223"/>
      <c r="J735" s="223"/>
      <c r="K735" s="223"/>
      <c r="L735" s="223"/>
      <c r="M735" s="223"/>
      <c r="N735" s="222"/>
      <c r="O735" s="222"/>
      <c r="P735" s="222"/>
      <c r="Q735" s="222"/>
      <c r="R735" s="223"/>
      <c r="S735" s="223"/>
      <c r="T735" s="223"/>
      <c r="U735" s="223"/>
      <c r="V735" s="223"/>
      <c r="W735" s="223"/>
      <c r="X735" s="223"/>
      <c r="Y735" s="223"/>
      <c r="Z735" s="212"/>
      <c r="AA735" s="212"/>
      <c r="AB735" s="212"/>
      <c r="AC735" s="212"/>
      <c r="AD735" s="212"/>
      <c r="AE735" s="212"/>
      <c r="AF735" s="212"/>
      <c r="AG735" s="212" t="s">
        <v>215</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62" t="s">
        <v>911</v>
      </c>
      <c r="D736" s="249"/>
      <c r="E736" s="250">
        <v>53</v>
      </c>
      <c r="F736" s="223"/>
      <c r="G736" s="22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215</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62" t="s">
        <v>912</v>
      </c>
      <c r="D737" s="249"/>
      <c r="E737" s="250">
        <v>12</v>
      </c>
      <c r="F737" s="223"/>
      <c r="G737" s="223"/>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215</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2" x14ac:dyDescent="0.2">
      <c r="A738" s="219"/>
      <c r="B738" s="220"/>
      <c r="C738" s="263"/>
      <c r="D738" s="241"/>
      <c r="E738" s="241"/>
      <c r="F738" s="241"/>
      <c r="G738" s="241"/>
      <c r="H738" s="223"/>
      <c r="I738" s="223"/>
      <c r="J738" s="223"/>
      <c r="K738" s="223"/>
      <c r="L738" s="223"/>
      <c r="M738" s="223"/>
      <c r="N738" s="222"/>
      <c r="O738" s="222"/>
      <c r="P738" s="222"/>
      <c r="Q738" s="222"/>
      <c r="R738" s="223"/>
      <c r="S738" s="223"/>
      <c r="T738" s="223"/>
      <c r="U738" s="223"/>
      <c r="V738" s="223"/>
      <c r="W738" s="223"/>
      <c r="X738" s="223"/>
      <c r="Y738" s="223"/>
      <c r="Z738" s="212"/>
      <c r="AA738" s="212"/>
      <c r="AB738" s="212"/>
      <c r="AC738" s="212"/>
      <c r="AD738" s="212"/>
      <c r="AE738" s="212"/>
      <c r="AF738" s="212"/>
      <c r="AG738" s="212" t="s">
        <v>193</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
      <c r="A739" s="233">
        <v>163</v>
      </c>
      <c r="B739" s="234" t="s">
        <v>913</v>
      </c>
      <c r="C739" s="244" t="s">
        <v>914</v>
      </c>
      <c r="D739" s="235" t="s">
        <v>384</v>
      </c>
      <c r="E739" s="236">
        <v>1</v>
      </c>
      <c r="F739" s="237"/>
      <c r="G739" s="238">
        <f>ROUND(E739*F739,2)</f>
        <v>0</v>
      </c>
      <c r="H739" s="237"/>
      <c r="I739" s="238">
        <f>ROUND(E739*H739,2)</f>
        <v>0</v>
      </c>
      <c r="J739" s="237"/>
      <c r="K739" s="238">
        <f>ROUND(E739*J739,2)</f>
        <v>0</v>
      </c>
      <c r="L739" s="238">
        <v>21</v>
      </c>
      <c r="M739" s="238">
        <f>G739*(1+L739/100)</f>
        <v>0</v>
      </c>
      <c r="N739" s="236">
        <v>0.57465999999999995</v>
      </c>
      <c r="O739" s="236">
        <f>ROUND(E739*N739,2)</f>
        <v>0.56999999999999995</v>
      </c>
      <c r="P739" s="236">
        <v>0</v>
      </c>
      <c r="Q739" s="236">
        <f>ROUND(E739*P739,2)</f>
        <v>0</v>
      </c>
      <c r="R739" s="238" t="s">
        <v>330</v>
      </c>
      <c r="S739" s="238" t="s">
        <v>188</v>
      </c>
      <c r="T739" s="239" t="s">
        <v>331</v>
      </c>
      <c r="U739" s="223">
        <v>0</v>
      </c>
      <c r="V739" s="223">
        <f>ROUND(E739*U739,2)</f>
        <v>0</v>
      </c>
      <c r="W739" s="223"/>
      <c r="X739" s="223" t="s">
        <v>332</v>
      </c>
      <c r="Y739" s="223" t="s">
        <v>191</v>
      </c>
      <c r="Z739" s="212"/>
      <c r="AA739" s="212"/>
      <c r="AB739" s="212"/>
      <c r="AC739" s="212"/>
      <c r="AD739" s="212"/>
      <c r="AE739" s="212"/>
      <c r="AF739" s="212"/>
      <c r="AG739" s="212" t="s">
        <v>703</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2" x14ac:dyDescent="0.2">
      <c r="A740" s="219"/>
      <c r="B740" s="220"/>
      <c r="C740" s="262" t="s">
        <v>915</v>
      </c>
      <c r="D740" s="249"/>
      <c r="E740" s="250">
        <v>1</v>
      </c>
      <c r="F740" s="223"/>
      <c r="G740" s="223"/>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215</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2" x14ac:dyDescent="0.2">
      <c r="A741" s="219"/>
      <c r="B741" s="220"/>
      <c r="C741" s="263"/>
      <c r="D741" s="241"/>
      <c r="E741" s="241"/>
      <c r="F741" s="241"/>
      <c r="G741" s="241"/>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193</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33">
        <v>164</v>
      </c>
      <c r="B742" s="234" t="s">
        <v>916</v>
      </c>
      <c r="C742" s="244" t="s">
        <v>917</v>
      </c>
      <c r="D742" s="235" t="s">
        <v>918</v>
      </c>
      <c r="E742" s="236">
        <v>20</v>
      </c>
      <c r="F742" s="237"/>
      <c r="G742" s="238">
        <f>ROUND(E742*F742,2)</f>
        <v>0</v>
      </c>
      <c r="H742" s="237"/>
      <c r="I742" s="238">
        <f>ROUND(E742*H742,2)</f>
        <v>0</v>
      </c>
      <c r="J742" s="237"/>
      <c r="K742" s="238">
        <f>ROUND(E742*J742,2)</f>
        <v>0</v>
      </c>
      <c r="L742" s="238">
        <v>21</v>
      </c>
      <c r="M742" s="238">
        <f>G742*(1+L742/100)</f>
        <v>0</v>
      </c>
      <c r="N742" s="236">
        <v>0</v>
      </c>
      <c r="O742" s="236">
        <f>ROUND(E742*N742,2)</f>
        <v>0</v>
      </c>
      <c r="P742" s="236">
        <v>0</v>
      </c>
      <c r="Q742" s="236">
        <f>ROUND(E742*P742,2)</f>
        <v>0</v>
      </c>
      <c r="R742" s="238" t="s">
        <v>919</v>
      </c>
      <c r="S742" s="238" t="s">
        <v>188</v>
      </c>
      <c r="T742" s="239" t="s">
        <v>188</v>
      </c>
      <c r="U742" s="223">
        <v>1</v>
      </c>
      <c r="V742" s="223">
        <f>ROUND(E742*U742,2)</f>
        <v>20</v>
      </c>
      <c r="W742" s="223"/>
      <c r="X742" s="223" t="s">
        <v>920</v>
      </c>
      <c r="Y742" s="223" t="s">
        <v>191</v>
      </c>
      <c r="Z742" s="212"/>
      <c r="AA742" s="212"/>
      <c r="AB742" s="212"/>
      <c r="AC742" s="212"/>
      <c r="AD742" s="212"/>
      <c r="AE742" s="212"/>
      <c r="AF742" s="212"/>
      <c r="AG742" s="212" t="s">
        <v>921</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2" x14ac:dyDescent="0.2">
      <c r="A743" s="219"/>
      <c r="B743" s="220"/>
      <c r="C743" s="262" t="s">
        <v>922</v>
      </c>
      <c r="D743" s="249"/>
      <c r="E743" s="250">
        <v>20</v>
      </c>
      <c r="F743" s="223"/>
      <c r="G743" s="223"/>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215</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2" x14ac:dyDescent="0.2">
      <c r="A744" s="219"/>
      <c r="B744" s="220"/>
      <c r="C744" s="263"/>
      <c r="D744" s="241"/>
      <c r="E744" s="241"/>
      <c r="F744" s="241"/>
      <c r="G744" s="241"/>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193</v>
      </c>
      <c r="AH744" s="212"/>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x14ac:dyDescent="0.2">
      <c r="A745" s="226" t="s">
        <v>183</v>
      </c>
      <c r="B745" s="227" t="s">
        <v>98</v>
      </c>
      <c r="C745" s="243" t="s">
        <v>99</v>
      </c>
      <c r="D745" s="228"/>
      <c r="E745" s="229"/>
      <c r="F745" s="230"/>
      <c r="G745" s="230">
        <f>SUMIF(AG746:AG770,"&lt;&gt;NOR",G746:G770)</f>
        <v>0</v>
      </c>
      <c r="H745" s="230"/>
      <c r="I745" s="230">
        <f>SUM(I746:I770)</f>
        <v>0</v>
      </c>
      <c r="J745" s="230"/>
      <c r="K745" s="230">
        <f>SUM(K746:K770)</f>
        <v>0</v>
      </c>
      <c r="L745" s="230"/>
      <c r="M745" s="230">
        <f>SUM(M746:M770)</f>
        <v>0</v>
      </c>
      <c r="N745" s="229"/>
      <c r="O745" s="229">
        <f>SUM(O746:O770)</f>
        <v>19.25</v>
      </c>
      <c r="P745" s="229"/>
      <c r="Q745" s="229">
        <f>SUM(Q746:Q770)</f>
        <v>0</v>
      </c>
      <c r="R745" s="230"/>
      <c r="S745" s="230"/>
      <c r="T745" s="231"/>
      <c r="U745" s="225"/>
      <c r="V745" s="225">
        <f>SUM(V746:V770)</f>
        <v>22.08</v>
      </c>
      <c r="W745" s="225"/>
      <c r="X745" s="225"/>
      <c r="Y745" s="225"/>
      <c r="AG745" t="s">
        <v>184</v>
      </c>
    </row>
    <row r="746" spans="1:60" ht="22.5" outlineLevel="1" x14ac:dyDescent="0.2">
      <c r="A746" s="233">
        <v>165</v>
      </c>
      <c r="B746" s="234" t="s">
        <v>923</v>
      </c>
      <c r="C746" s="244" t="s">
        <v>924</v>
      </c>
      <c r="D746" s="235" t="s">
        <v>454</v>
      </c>
      <c r="E746" s="236">
        <v>44.4</v>
      </c>
      <c r="F746" s="237"/>
      <c r="G746" s="238">
        <f>ROUND(E746*F746,2)</f>
        <v>0</v>
      </c>
      <c r="H746" s="237"/>
      <c r="I746" s="238">
        <f>ROUND(E746*H746,2)</f>
        <v>0</v>
      </c>
      <c r="J746" s="237"/>
      <c r="K746" s="238">
        <f>ROUND(E746*J746,2)</f>
        <v>0</v>
      </c>
      <c r="L746" s="238">
        <v>21</v>
      </c>
      <c r="M746" s="238">
        <f>G746*(1+L746/100)</f>
        <v>0</v>
      </c>
      <c r="N746" s="236">
        <v>0.15223999999999999</v>
      </c>
      <c r="O746" s="236">
        <f>ROUND(E746*N746,2)</f>
        <v>6.76</v>
      </c>
      <c r="P746" s="236">
        <v>0</v>
      </c>
      <c r="Q746" s="236">
        <f>ROUND(E746*P746,2)</f>
        <v>0</v>
      </c>
      <c r="R746" s="238" t="s">
        <v>675</v>
      </c>
      <c r="S746" s="238" t="s">
        <v>188</v>
      </c>
      <c r="T746" s="239" t="s">
        <v>188</v>
      </c>
      <c r="U746" s="223">
        <v>0.14000000000000001</v>
      </c>
      <c r="V746" s="223">
        <f>ROUND(E746*U746,2)</f>
        <v>6.22</v>
      </c>
      <c r="W746" s="223"/>
      <c r="X746" s="223" t="s">
        <v>210</v>
      </c>
      <c r="Y746" s="223" t="s">
        <v>191</v>
      </c>
      <c r="Z746" s="212"/>
      <c r="AA746" s="212"/>
      <c r="AB746" s="212"/>
      <c r="AC746" s="212"/>
      <c r="AD746" s="212"/>
      <c r="AE746" s="212"/>
      <c r="AF746" s="212"/>
      <c r="AG746" s="212" t="s">
        <v>211</v>
      </c>
      <c r="AH746" s="212"/>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2" x14ac:dyDescent="0.2">
      <c r="A747" s="219"/>
      <c r="B747" s="220"/>
      <c r="C747" s="261" t="s">
        <v>925</v>
      </c>
      <c r="D747" s="257"/>
      <c r="E747" s="257"/>
      <c r="F747" s="257"/>
      <c r="G747" s="257"/>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213</v>
      </c>
      <c r="AH747" s="212"/>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2" x14ac:dyDescent="0.2">
      <c r="A748" s="219"/>
      <c r="B748" s="220"/>
      <c r="C748" s="262" t="s">
        <v>926</v>
      </c>
      <c r="D748" s="249"/>
      <c r="E748" s="250">
        <v>15.6</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215</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62" t="s">
        <v>927</v>
      </c>
      <c r="D749" s="249"/>
      <c r="E749" s="250">
        <v>28.8</v>
      </c>
      <c r="F749" s="223"/>
      <c r="G749" s="223"/>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215</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2" x14ac:dyDescent="0.2">
      <c r="A750" s="219"/>
      <c r="B750" s="220"/>
      <c r="C750" s="263"/>
      <c r="D750" s="241"/>
      <c r="E750" s="241"/>
      <c r="F750" s="241"/>
      <c r="G750" s="241"/>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193</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ht="22.5" outlineLevel="1" x14ac:dyDescent="0.2">
      <c r="A751" s="233">
        <v>166</v>
      </c>
      <c r="B751" s="234" t="s">
        <v>928</v>
      </c>
      <c r="C751" s="244" t="s">
        <v>929</v>
      </c>
      <c r="D751" s="235" t="s">
        <v>454</v>
      </c>
      <c r="E751" s="236">
        <v>24</v>
      </c>
      <c r="F751" s="237"/>
      <c r="G751" s="238">
        <f>ROUND(E751*F751,2)</f>
        <v>0</v>
      </c>
      <c r="H751" s="237"/>
      <c r="I751" s="238">
        <f>ROUND(E751*H751,2)</f>
        <v>0</v>
      </c>
      <c r="J751" s="237"/>
      <c r="K751" s="238">
        <f>ROUND(E751*J751,2)</f>
        <v>0</v>
      </c>
      <c r="L751" s="238">
        <v>21</v>
      </c>
      <c r="M751" s="238">
        <f>G751*(1+L751/100)</f>
        <v>0</v>
      </c>
      <c r="N751" s="236">
        <v>0.185</v>
      </c>
      <c r="O751" s="236">
        <f>ROUND(E751*N751,2)</f>
        <v>4.4400000000000004</v>
      </c>
      <c r="P751" s="236">
        <v>0</v>
      </c>
      <c r="Q751" s="236">
        <f>ROUND(E751*P751,2)</f>
        <v>0</v>
      </c>
      <c r="R751" s="238" t="s">
        <v>675</v>
      </c>
      <c r="S751" s="238" t="s">
        <v>188</v>
      </c>
      <c r="T751" s="239" t="s">
        <v>188</v>
      </c>
      <c r="U751" s="223">
        <v>0.33704000000000001</v>
      </c>
      <c r="V751" s="223">
        <f>ROUND(E751*U751,2)</f>
        <v>8.09</v>
      </c>
      <c r="W751" s="223"/>
      <c r="X751" s="223" t="s">
        <v>210</v>
      </c>
      <c r="Y751" s="223" t="s">
        <v>191</v>
      </c>
      <c r="Z751" s="212"/>
      <c r="AA751" s="212"/>
      <c r="AB751" s="212"/>
      <c r="AC751" s="212"/>
      <c r="AD751" s="212"/>
      <c r="AE751" s="212"/>
      <c r="AF751" s="212"/>
      <c r="AG751" s="212" t="s">
        <v>211</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2" x14ac:dyDescent="0.2">
      <c r="A752" s="219"/>
      <c r="B752" s="220"/>
      <c r="C752" s="261" t="s">
        <v>930</v>
      </c>
      <c r="D752" s="257"/>
      <c r="E752" s="257"/>
      <c r="F752" s="257"/>
      <c r="G752" s="257"/>
      <c r="H752" s="223"/>
      <c r="I752" s="223"/>
      <c r="J752" s="223"/>
      <c r="K752" s="223"/>
      <c r="L752" s="223"/>
      <c r="M752" s="223"/>
      <c r="N752" s="222"/>
      <c r="O752" s="222"/>
      <c r="P752" s="222"/>
      <c r="Q752" s="222"/>
      <c r="R752" s="223"/>
      <c r="S752" s="223"/>
      <c r="T752" s="223"/>
      <c r="U752" s="223"/>
      <c r="V752" s="223"/>
      <c r="W752" s="223"/>
      <c r="X752" s="223"/>
      <c r="Y752" s="223"/>
      <c r="Z752" s="212"/>
      <c r="AA752" s="212"/>
      <c r="AB752" s="212"/>
      <c r="AC752" s="212"/>
      <c r="AD752" s="212"/>
      <c r="AE752" s="212"/>
      <c r="AF752" s="212"/>
      <c r="AG752" s="212" t="s">
        <v>213</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2" x14ac:dyDescent="0.2">
      <c r="A753" s="219"/>
      <c r="B753" s="220"/>
      <c r="C753" s="262" t="s">
        <v>931</v>
      </c>
      <c r="D753" s="249"/>
      <c r="E753" s="250">
        <v>9</v>
      </c>
      <c r="F753" s="223"/>
      <c r="G753" s="223"/>
      <c r="H753" s="223"/>
      <c r="I753" s="223"/>
      <c r="J753" s="223"/>
      <c r="K753" s="223"/>
      <c r="L753" s="223"/>
      <c r="M753" s="223"/>
      <c r="N753" s="222"/>
      <c r="O753" s="222"/>
      <c r="P753" s="222"/>
      <c r="Q753" s="222"/>
      <c r="R753" s="223"/>
      <c r="S753" s="223"/>
      <c r="T753" s="223"/>
      <c r="U753" s="223"/>
      <c r="V753" s="223"/>
      <c r="W753" s="223"/>
      <c r="X753" s="223"/>
      <c r="Y753" s="223"/>
      <c r="Z753" s="212"/>
      <c r="AA753" s="212"/>
      <c r="AB753" s="212"/>
      <c r="AC753" s="212"/>
      <c r="AD753" s="212"/>
      <c r="AE753" s="212"/>
      <c r="AF753" s="212"/>
      <c r="AG753" s="212" t="s">
        <v>215</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62" t="s">
        <v>932</v>
      </c>
      <c r="D754" s="249"/>
      <c r="E754" s="250">
        <v>15</v>
      </c>
      <c r="F754" s="223"/>
      <c r="G754" s="223"/>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215</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2" x14ac:dyDescent="0.2">
      <c r="A755" s="219"/>
      <c r="B755" s="220"/>
      <c r="C755" s="263"/>
      <c r="D755" s="241"/>
      <c r="E755" s="241"/>
      <c r="F755" s="241"/>
      <c r="G755" s="241"/>
      <c r="H755" s="223"/>
      <c r="I755" s="223"/>
      <c r="J755" s="223"/>
      <c r="K755" s="223"/>
      <c r="L755" s="223"/>
      <c r="M755" s="223"/>
      <c r="N755" s="222"/>
      <c r="O755" s="222"/>
      <c r="P755" s="222"/>
      <c r="Q755" s="222"/>
      <c r="R755" s="223"/>
      <c r="S755" s="223"/>
      <c r="T755" s="223"/>
      <c r="U755" s="223"/>
      <c r="V755" s="223"/>
      <c r="W755" s="223"/>
      <c r="X755" s="223"/>
      <c r="Y755" s="223"/>
      <c r="Z755" s="212"/>
      <c r="AA755" s="212"/>
      <c r="AB755" s="212"/>
      <c r="AC755" s="212"/>
      <c r="AD755" s="212"/>
      <c r="AE755" s="212"/>
      <c r="AF755" s="212"/>
      <c r="AG755" s="212" t="s">
        <v>193</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ht="33.75" outlineLevel="1" x14ac:dyDescent="0.2">
      <c r="A756" s="233">
        <v>167</v>
      </c>
      <c r="B756" s="234" t="s">
        <v>933</v>
      </c>
      <c r="C756" s="244" t="s">
        <v>934</v>
      </c>
      <c r="D756" s="235" t="s">
        <v>454</v>
      </c>
      <c r="E756" s="236">
        <v>25.6</v>
      </c>
      <c r="F756" s="237"/>
      <c r="G756" s="238">
        <f>ROUND(E756*F756,2)</f>
        <v>0</v>
      </c>
      <c r="H756" s="237"/>
      <c r="I756" s="238">
        <f>ROUND(E756*H756,2)</f>
        <v>0</v>
      </c>
      <c r="J756" s="237"/>
      <c r="K756" s="238">
        <f>ROUND(E756*J756,2)</f>
        <v>0</v>
      </c>
      <c r="L756" s="238">
        <v>21</v>
      </c>
      <c r="M756" s="238">
        <f>G756*(1+L756/100)</f>
        <v>0</v>
      </c>
      <c r="N756" s="236">
        <v>0.26980999999999999</v>
      </c>
      <c r="O756" s="236">
        <f>ROUND(E756*N756,2)</f>
        <v>6.91</v>
      </c>
      <c r="P756" s="236">
        <v>0</v>
      </c>
      <c r="Q756" s="236">
        <f>ROUND(E756*P756,2)</f>
        <v>0</v>
      </c>
      <c r="R756" s="238" t="s">
        <v>675</v>
      </c>
      <c r="S756" s="238" t="s">
        <v>188</v>
      </c>
      <c r="T756" s="239" t="s">
        <v>188</v>
      </c>
      <c r="U756" s="223">
        <v>0.27200000000000002</v>
      </c>
      <c r="V756" s="223">
        <f>ROUND(E756*U756,2)</f>
        <v>6.96</v>
      </c>
      <c r="W756" s="223"/>
      <c r="X756" s="223" t="s">
        <v>210</v>
      </c>
      <c r="Y756" s="223" t="s">
        <v>191</v>
      </c>
      <c r="Z756" s="212"/>
      <c r="AA756" s="212"/>
      <c r="AB756" s="212"/>
      <c r="AC756" s="212"/>
      <c r="AD756" s="212"/>
      <c r="AE756" s="212"/>
      <c r="AF756" s="212"/>
      <c r="AG756" s="212" t="s">
        <v>211</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2" x14ac:dyDescent="0.2">
      <c r="A757" s="219"/>
      <c r="B757" s="220"/>
      <c r="C757" s="261" t="s">
        <v>930</v>
      </c>
      <c r="D757" s="257"/>
      <c r="E757" s="257"/>
      <c r="F757" s="257"/>
      <c r="G757" s="257"/>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213</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2" x14ac:dyDescent="0.2">
      <c r="A758" s="219"/>
      <c r="B758" s="220"/>
      <c r="C758" s="262" t="s">
        <v>935</v>
      </c>
      <c r="D758" s="249"/>
      <c r="E758" s="250">
        <v>40.6</v>
      </c>
      <c r="F758" s="223"/>
      <c r="G758" s="223"/>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215</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62" t="s">
        <v>936</v>
      </c>
      <c r="D759" s="249"/>
      <c r="E759" s="250">
        <v>-15</v>
      </c>
      <c r="F759" s="223"/>
      <c r="G759" s="223"/>
      <c r="H759" s="223"/>
      <c r="I759" s="223"/>
      <c r="J759" s="223"/>
      <c r="K759" s="223"/>
      <c r="L759" s="223"/>
      <c r="M759" s="223"/>
      <c r="N759" s="222"/>
      <c r="O759" s="222"/>
      <c r="P759" s="222"/>
      <c r="Q759" s="222"/>
      <c r="R759" s="223"/>
      <c r="S759" s="223"/>
      <c r="T759" s="223"/>
      <c r="U759" s="223"/>
      <c r="V759" s="223"/>
      <c r="W759" s="223"/>
      <c r="X759" s="223"/>
      <c r="Y759" s="223"/>
      <c r="Z759" s="212"/>
      <c r="AA759" s="212"/>
      <c r="AB759" s="212"/>
      <c r="AC759" s="212"/>
      <c r="AD759" s="212"/>
      <c r="AE759" s="212"/>
      <c r="AF759" s="212"/>
      <c r="AG759" s="212" t="s">
        <v>215</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2" x14ac:dyDescent="0.2">
      <c r="A760" s="219"/>
      <c r="B760" s="220"/>
      <c r="C760" s="263"/>
      <c r="D760" s="241"/>
      <c r="E760" s="241"/>
      <c r="F760" s="241"/>
      <c r="G760" s="241"/>
      <c r="H760" s="223"/>
      <c r="I760" s="223"/>
      <c r="J760" s="223"/>
      <c r="K760" s="223"/>
      <c r="L760" s="223"/>
      <c r="M760" s="223"/>
      <c r="N760" s="222"/>
      <c r="O760" s="222"/>
      <c r="P760" s="222"/>
      <c r="Q760" s="222"/>
      <c r="R760" s="223"/>
      <c r="S760" s="223"/>
      <c r="T760" s="223"/>
      <c r="U760" s="223"/>
      <c r="V760" s="223"/>
      <c r="W760" s="223"/>
      <c r="X760" s="223"/>
      <c r="Y760" s="223"/>
      <c r="Z760" s="212"/>
      <c r="AA760" s="212"/>
      <c r="AB760" s="212"/>
      <c r="AC760" s="212"/>
      <c r="AD760" s="212"/>
      <c r="AE760" s="212"/>
      <c r="AF760" s="212"/>
      <c r="AG760" s="212" t="s">
        <v>193</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33">
        <v>168</v>
      </c>
      <c r="B761" s="234" t="s">
        <v>937</v>
      </c>
      <c r="C761" s="244" t="s">
        <v>938</v>
      </c>
      <c r="D761" s="235" t="s">
        <v>454</v>
      </c>
      <c r="E761" s="236">
        <v>22</v>
      </c>
      <c r="F761" s="237"/>
      <c r="G761" s="238">
        <f>ROUND(E761*F761,2)</f>
        <v>0</v>
      </c>
      <c r="H761" s="237"/>
      <c r="I761" s="238">
        <f>ROUND(E761*H761,2)</f>
        <v>0</v>
      </c>
      <c r="J761" s="237"/>
      <c r="K761" s="238">
        <f>ROUND(E761*J761,2)</f>
        <v>0</v>
      </c>
      <c r="L761" s="238">
        <v>21</v>
      </c>
      <c r="M761" s="238">
        <f>G761*(1+L761/100)</f>
        <v>0</v>
      </c>
      <c r="N761" s="236">
        <v>0</v>
      </c>
      <c r="O761" s="236">
        <f>ROUND(E761*N761,2)</f>
        <v>0</v>
      </c>
      <c r="P761" s="236">
        <v>0</v>
      </c>
      <c r="Q761" s="236">
        <f>ROUND(E761*P761,2)</f>
        <v>0</v>
      </c>
      <c r="R761" s="238" t="s">
        <v>675</v>
      </c>
      <c r="S761" s="238" t="s">
        <v>188</v>
      </c>
      <c r="T761" s="239" t="s">
        <v>188</v>
      </c>
      <c r="U761" s="223">
        <v>3.6999999999999998E-2</v>
      </c>
      <c r="V761" s="223">
        <f>ROUND(E761*U761,2)</f>
        <v>0.81</v>
      </c>
      <c r="W761" s="223"/>
      <c r="X761" s="223" t="s">
        <v>210</v>
      </c>
      <c r="Y761" s="223" t="s">
        <v>191</v>
      </c>
      <c r="Z761" s="212"/>
      <c r="AA761" s="212"/>
      <c r="AB761" s="212"/>
      <c r="AC761" s="212"/>
      <c r="AD761" s="212"/>
      <c r="AE761" s="212"/>
      <c r="AF761" s="212"/>
      <c r="AG761" s="212" t="s">
        <v>211</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2" x14ac:dyDescent="0.2">
      <c r="A762" s="219"/>
      <c r="B762" s="220"/>
      <c r="C762" s="261" t="s">
        <v>939</v>
      </c>
      <c r="D762" s="257"/>
      <c r="E762" s="257"/>
      <c r="F762" s="257"/>
      <c r="G762" s="257"/>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213</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62" t="s">
        <v>940</v>
      </c>
      <c r="D763" s="249"/>
      <c r="E763" s="250">
        <v>22</v>
      </c>
      <c r="F763" s="223"/>
      <c r="G763" s="223"/>
      <c r="H763" s="223"/>
      <c r="I763" s="223"/>
      <c r="J763" s="223"/>
      <c r="K763" s="223"/>
      <c r="L763" s="223"/>
      <c r="M763" s="223"/>
      <c r="N763" s="222"/>
      <c r="O763" s="222"/>
      <c r="P763" s="222"/>
      <c r="Q763" s="222"/>
      <c r="R763" s="223"/>
      <c r="S763" s="223"/>
      <c r="T763" s="223"/>
      <c r="U763" s="223"/>
      <c r="V763" s="223"/>
      <c r="W763" s="223"/>
      <c r="X763" s="223"/>
      <c r="Y763" s="223"/>
      <c r="Z763" s="212"/>
      <c r="AA763" s="212"/>
      <c r="AB763" s="212"/>
      <c r="AC763" s="212"/>
      <c r="AD763" s="212"/>
      <c r="AE763" s="212"/>
      <c r="AF763" s="212"/>
      <c r="AG763" s="212" t="s">
        <v>215</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63"/>
      <c r="D764" s="241"/>
      <c r="E764" s="241"/>
      <c r="F764" s="241"/>
      <c r="G764" s="241"/>
      <c r="H764" s="223"/>
      <c r="I764" s="223"/>
      <c r="J764" s="223"/>
      <c r="K764" s="223"/>
      <c r="L764" s="223"/>
      <c r="M764" s="223"/>
      <c r="N764" s="222"/>
      <c r="O764" s="222"/>
      <c r="P764" s="222"/>
      <c r="Q764" s="222"/>
      <c r="R764" s="223"/>
      <c r="S764" s="223"/>
      <c r="T764" s="223"/>
      <c r="U764" s="223"/>
      <c r="V764" s="223"/>
      <c r="W764" s="223"/>
      <c r="X764" s="223"/>
      <c r="Y764" s="223"/>
      <c r="Z764" s="212"/>
      <c r="AA764" s="212"/>
      <c r="AB764" s="212"/>
      <c r="AC764" s="212"/>
      <c r="AD764" s="212"/>
      <c r="AE764" s="212"/>
      <c r="AF764" s="212"/>
      <c r="AG764" s="212" t="s">
        <v>193</v>
      </c>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ht="22.5" outlineLevel="1" x14ac:dyDescent="0.2">
      <c r="A765" s="233">
        <v>169</v>
      </c>
      <c r="B765" s="234" t="s">
        <v>941</v>
      </c>
      <c r="C765" s="244" t="s">
        <v>942</v>
      </c>
      <c r="D765" s="235" t="s">
        <v>384</v>
      </c>
      <c r="E765" s="236">
        <v>15.75</v>
      </c>
      <c r="F765" s="237"/>
      <c r="G765" s="238">
        <f>ROUND(E765*F765,2)</f>
        <v>0</v>
      </c>
      <c r="H765" s="237"/>
      <c r="I765" s="238">
        <f>ROUND(E765*H765,2)</f>
        <v>0</v>
      </c>
      <c r="J765" s="237"/>
      <c r="K765" s="238">
        <f>ROUND(E765*J765,2)</f>
        <v>0</v>
      </c>
      <c r="L765" s="238">
        <v>21</v>
      </c>
      <c r="M765" s="238">
        <f>G765*(1+L765/100)</f>
        <v>0</v>
      </c>
      <c r="N765" s="236">
        <v>4.8000000000000001E-2</v>
      </c>
      <c r="O765" s="236">
        <f>ROUND(E765*N765,2)</f>
        <v>0.76</v>
      </c>
      <c r="P765" s="236">
        <v>0</v>
      </c>
      <c r="Q765" s="236">
        <f>ROUND(E765*P765,2)</f>
        <v>0</v>
      </c>
      <c r="R765" s="238" t="s">
        <v>337</v>
      </c>
      <c r="S765" s="238" t="s">
        <v>188</v>
      </c>
      <c r="T765" s="239" t="s">
        <v>188</v>
      </c>
      <c r="U765" s="223">
        <v>0</v>
      </c>
      <c r="V765" s="223">
        <f>ROUND(E765*U765,2)</f>
        <v>0</v>
      </c>
      <c r="W765" s="223"/>
      <c r="X765" s="223" t="s">
        <v>339</v>
      </c>
      <c r="Y765" s="223" t="s">
        <v>191</v>
      </c>
      <c r="Z765" s="212"/>
      <c r="AA765" s="212"/>
      <c r="AB765" s="212"/>
      <c r="AC765" s="212"/>
      <c r="AD765" s="212"/>
      <c r="AE765" s="212"/>
      <c r="AF765" s="212"/>
      <c r="AG765" s="212" t="s">
        <v>340</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62" t="s">
        <v>943</v>
      </c>
      <c r="D766" s="249"/>
      <c r="E766" s="250">
        <v>15.75</v>
      </c>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215</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63"/>
      <c r="D767" s="241"/>
      <c r="E767" s="241"/>
      <c r="F767" s="241"/>
      <c r="G767" s="241"/>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193</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ht="22.5" outlineLevel="1" x14ac:dyDescent="0.2">
      <c r="A768" s="233">
        <v>170</v>
      </c>
      <c r="B768" s="234" t="s">
        <v>944</v>
      </c>
      <c r="C768" s="244" t="s">
        <v>945</v>
      </c>
      <c r="D768" s="235" t="s">
        <v>384</v>
      </c>
      <c r="E768" s="236">
        <v>6</v>
      </c>
      <c r="F768" s="237"/>
      <c r="G768" s="238">
        <f>ROUND(E768*F768,2)</f>
        <v>0</v>
      </c>
      <c r="H768" s="237"/>
      <c r="I768" s="238">
        <f>ROUND(E768*H768,2)</f>
        <v>0</v>
      </c>
      <c r="J768" s="237"/>
      <c r="K768" s="238">
        <f>ROUND(E768*J768,2)</f>
        <v>0</v>
      </c>
      <c r="L768" s="238">
        <v>21</v>
      </c>
      <c r="M768" s="238">
        <f>G768*(1+L768/100)</f>
        <v>0</v>
      </c>
      <c r="N768" s="236">
        <v>6.4000000000000001E-2</v>
      </c>
      <c r="O768" s="236">
        <f>ROUND(E768*N768,2)</f>
        <v>0.38</v>
      </c>
      <c r="P768" s="236">
        <v>0</v>
      </c>
      <c r="Q768" s="236">
        <f>ROUND(E768*P768,2)</f>
        <v>0</v>
      </c>
      <c r="R768" s="238" t="s">
        <v>337</v>
      </c>
      <c r="S768" s="238" t="s">
        <v>188</v>
      </c>
      <c r="T768" s="239" t="s">
        <v>188</v>
      </c>
      <c r="U768" s="223">
        <v>0</v>
      </c>
      <c r="V768" s="223">
        <f>ROUND(E768*U768,2)</f>
        <v>0</v>
      </c>
      <c r="W768" s="223"/>
      <c r="X768" s="223" t="s">
        <v>339</v>
      </c>
      <c r="Y768" s="223" t="s">
        <v>191</v>
      </c>
      <c r="Z768" s="212"/>
      <c r="AA768" s="212"/>
      <c r="AB768" s="212"/>
      <c r="AC768" s="212"/>
      <c r="AD768" s="212"/>
      <c r="AE768" s="212"/>
      <c r="AF768" s="212"/>
      <c r="AG768" s="212" t="s">
        <v>340</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2" x14ac:dyDescent="0.2">
      <c r="A769" s="219"/>
      <c r="B769" s="220"/>
      <c r="C769" s="262" t="s">
        <v>387</v>
      </c>
      <c r="D769" s="249"/>
      <c r="E769" s="250">
        <v>6</v>
      </c>
      <c r="F769" s="223"/>
      <c r="G769" s="223"/>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215</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63"/>
      <c r="D770" s="241"/>
      <c r="E770" s="241"/>
      <c r="F770" s="241"/>
      <c r="G770" s="241"/>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193</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x14ac:dyDescent="0.2">
      <c r="A771" s="226" t="s">
        <v>183</v>
      </c>
      <c r="B771" s="227" t="s">
        <v>100</v>
      </c>
      <c r="C771" s="243" t="s">
        <v>101</v>
      </c>
      <c r="D771" s="228"/>
      <c r="E771" s="229"/>
      <c r="F771" s="230"/>
      <c r="G771" s="230">
        <f>SUMIF(AG772:AG778,"&lt;&gt;NOR",G772:G778)</f>
        <v>0</v>
      </c>
      <c r="H771" s="230"/>
      <c r="I771" s="230">
        <f>SUM(I772:I778)</f>
        <v>0</v>
      </c>
      <c r="J771" s="230"/>
      <c r="K771" s="230">
        <f>SUM(K772:K778)</f>
        <v>0</v>
      </c>
      <c r="L771" s="230"/>
      <c r="M771" s="230">
        <f>SUM(M772:M778)</f>
        <v>0</v>
      </c>
      <c r="N771" s="229"/>
      <c r="O771" s="229">
        <f>SUM(O772:O778)</f>
        <v>3.76</v>
      </c>
      <c r="P771" s="229"/>
      <c r="Q771" s="229">
        <f>SUM(Q772:Q778)</f>
        <v>0</v>
      </c>
      <c r="R771" s="230"/>
      <c r="S771" s="230"/>
      <c r="T771" s="231"/>
      <c r="U771" s="225"/>
      <c r="V771" s="225">
        <f>SUM(V772:V778)</f>
        <v>5.91</v>
      </c>
      <c r="W771" s="225"/>
      <c r="X771" s="225"/>
      <c r="Y771" s="225"/>
      <c r="AG771" t="s">
        <v>184</v>
      </c>
    </row>
    <row r="772" spans="1:60" ht="22.5" outlineLevel="1" x14ac:dyDescent="0.2">
      <c r="A772" s="233">
        <v>171</v>
      </c>
      <c r="B772" s="234" t="s">
        <v>946</v>
      </c>
      <c r="C772" s="244" t="s">
        <v>947</v>
      </c>
      <c r="D772" s="235" t="s">
        <v>454</v>
      </c>
      <c r="E772" s="236">
        <v>33</v>
      </c>
      <c r="F772" s="237"/>
      <c r="G772" s="238">
        <f>ROUND(E772*F772,2)</f>
        <v>0</v>
      </c>
      <c r="H772" s="237"/>
      <c r="I772" s="238">
        <f>ROUND(E772*H772,2)</f>
        <v>0</v>
      </c>
      <c r="J772" s="237"/>
      <c r="K772" s="238">
        <f>ROUND(E772*J772,2)</f>
        <v>0</v>
      </c>
      <c r="L772" s="238">
        <v>21</v>
      </c>
      <c r="M772" s="238">
        <f>G772*(1+L772/100)</f>
        <v>0</v>
      </c>
      <c r="N772" s="236">
        <v>7.2849999999999998E-2</v>
      </c>
      <c r="O772" s="236">
        <f>ROUND(E772*N772,2)</f>
        <v>2.4</v>
      </c>
      <c r="P772" s="236">
        <v>0</v>
      </c>
      <c r="Q772" s="236">
        <f>ROUND(E772*P772,2)</f>
        <v>0</v>
      </c>
      <c r="R772" s="238" t="s">
        <v>675</v>
      </c>
      <c r="S772" s="238" t="s">
        <v>188</v>
      </c>
      <c r="T772" s="239" t="s">
        <v>188</v>
      </c>
      <c r="U772" s="223">
        <v>0.17899999999999999</v>
      </c>
      <c r="V772" s="223">
        <f>ROUND(E772*U772,2)</f>
        <v>5.91</v>
      </c>
      <c r="W772" s="223"/>
      <c r="X772" s="223" t="s">
        <v>210</v>
      </c>
      <c r="Y772" s="223" t="s">
        <v>191</v>
      </c>
      <c r="Z772" s="212"/>
      <c r="AA772" s="212"/>
      <c r="AB772" s="212"/>
      <c r="AC772" s="212"/>
      <c r="AD772" s="212"/>
      <c r="AE772" s="212"/>
      <c r="AF772" s="212"/>
      <c r="AG772" s="212" t="s">
        <v>224</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61" t="s">
        <v>948</v>
      </c>
      <c r="D773" s="257"/>
      <c r="E773" s="257"/>
      <c r="F773" s="257"/>
      <c r="G773" s="257"/>
      <c r="H773" s="223"/>
      <c r="I773" s="223"/>
      <c r="J773" s="223"/>
      <c r="K773" s="223"/>
      <c r="L773" s="223"/>
      <c r="M773" s="223"/>
      <c r="N773" s="222"/>
      <c r="O773" s="222"/>
      <c r="P773" s="222"/>
      <c r="Q773" s="222"/>
      <c r="R773" s="223"/>
      <c r="S773" s="223"/>
      <c r="T773" s="223"/>
      <c r="U773" s="223"/>
      <c r="V773" s="223"/>
      <c r="W773" s="223"/>
      <c r="X773" s="223"/>
      <c r="Y773" s="223"/>
      <c r="Z773" s="212"/>
      <c r="AA773" s="212"/>
      <c r="AB773" s="212"/>
      <c r="AC773" s="212"/>
      <c r="AD773" s="212"/>
      <c r="AE773" s="212"/>
      <c r="AF773" s="212"/>
      <c r="AG773" s="212" t="s">
        <v>213</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
      <c r="A774" s="219"/>
      <c r="B774" s="220"/>
      <c r="C774" s="262" t="s">
        <v>949</v>
      </c>
      <c r="D774" s="249"/>
      <c r="E774" s="250">
        <v>33</v>
      </c>
      <c r="F774" s="223"/>
      <c r="G774" s="223"/>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215</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2" x14ac:dyDescent="0.2">
      <c r="A775" s="219"/>
      <c r="B775" s="220"/>
      <c r="C775" s="263"/>
      <c r="D775" s="241"/>
      <c r="E775" s="241"/>
      <c r="F775" s="241"/>
      <c r="G775" s="241"/>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193</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33">
        <v>172</v>
      </c>
      <c r="B776" s="234" t="s">
        <v>950</v>
      </c>
      <c r="C776" s="244" t="s">
        <v>951</v>
      </c>
      <c r="D776" s="235" t="s">
        <v>384</v>
      </c>
      <c r="E776" s="236">
        <v>66</v>
      </c>
      <c r="F776" s="237"/>
      <c r="G776" s="238">
        <f>ROUND(E776*F776,2)</f>
        <v>0</v>
      </c>
      <c r="H776" s="237"/>
      <c r="I776" s="238">
        <f>ROUND(E776*H776,2)</f>
        <v>0</v>
      </c>
      <c r="J776" s="237"/>
      <c r="K776" s="238">
        <f>ROUND(E776*J776,2)</f>
        <v>0</v>
      </c>
      <c r="L776" s="238">
        <v>21</v>
      </c>
      <c r="M776" s="238">
        <f>G776*(1+L776/100)</f>
        <v>0</v>
      </c>
      <c r="N776" s="236">
        <v>2.06E-2</v>
      </c>
      <c r="O776" s="236">
        <f>ROUND(E776*N776,2)</f>
        <v>1.36</v>
      </c>
      <c r="P776" s="236">
        <v>0</v>
      </c>
      <c r="Q776" s="236">
        <f>ROUND(E776*P776,2)</f>
        <v>0</v>
      </c>
      <c r="R776" s="238" t="s">
        <v>337</v>
      </c>
      <c r="S776" s="238" t="s">
        <v>188</v>
      </c>
      <c r="T776" s="239" t="s">
        <v>188</v>
      </c>
      <c r="U776" s="223">
        <v>0</v>
      </c>
      <c r="V776" s="223">
        <f>ROUND(E776*U776,2)</f>
        <v>0</v>
      </c>
      <c r="W776" s="223"/>
      <c r="X776" s="223" t="s">
        <v>339</v>
      </c>
      <c r="Y776" s="223" t="s">
        <v>191</v>
      </c>
      <c r="Z776" s="212"/>
      <c r="AA776" s="212"/>
      <c r="AB776" s="212"/>
      <c r="AC776" s="212"/>
      <c r="AD776" s="212"/>
      <c r="AE776" s="212"/>
      <c r="AF776" s="212"/>
      <c r="AG776" s="212" t="s">
        <v>394</v>
      </c>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2" x14ac:dyDescent="0.2">
      <c r="A777" s="219"/>
      <c r="B777" s="220"/>
      <c r="C777" s="262" t="s">
        <v>952</v>
      </c>
      <c r="D777" s="249"/>
      <c r="E777" s="250">
        <v>66</v>
      </c>
      <c r="F777" s="223"/>
      <c r="G777" s="223"/>
      <c r="H777" s="223"/>
      <c r="I777" s="223"/>
      <c r="J777" s="223"/>
      <c r="K777" s="223"/>
      <c r="L777" s="223"/>
      <c r="M777" s="223"/>
      <c r="N777" s="222"/>
      <c r="O777" s="222"/>
      <c r="P777" s="222"/>
      <c r="Q777" s="222"/>
      <c r="R777" s="223"/>
      <c r="S777" s="223"/>
      <c r="T777" s="223"/>
      <c r="U777" s="223"/>
      <c r="V777" s="223"/>
      <c r="W777" s="223"/>
      <c r="X777" s="223"/>
      <c r="Y777" s="223"/>
      <c r="Z777" s="212"/>
      <c r="AA777" s="212"/>
      <c r="AB777" s="212"/>
      <c r="AC777" s="212"/>
      <c r="AD777" s="212"/>
      <c r="AE777" s="212"/>
      <c r="AF777" s="212"/>
      <c r="AG777" s="212" t="s">
        <v>215</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2" x14ac:dyDescent="0.2">
      <c r="A778" s="219"/>
      <c r="B778" s="220"/>
      <c r="C778" s="263"/>
      <c r="D778" s="241"/>
      <c r="E778" s="241"/>
      <c r="F778" s="241"/>
      <c r="G778" s="241"/>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193</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x14ac:dyDescent="0.2">
      <c r="A779" s="226" t="s">
        <v>183</v>
      </c>
      <c r="B779" s="227" t="s">
        <v>102</v>
      </c>
      <c r="C779" s="243" t="s">
        <v>103</v>
      </c>
      <c r="D779" s="228"/>
      <c r="E779" s="229"/>
      <c r="F779" s="230"/>
      <c r="G779" s="230">
        <f>SUMIF(AG780:AG817,"&lt;&gt;NOR",G780:G817)</f>
        <v>0</v>
      </c>
      <c r="H779" s="230"/>
      <c r="I779" s="230">
        <f>SUM(I780:I817)</f>
        <v>0</v>
      </c>
      <c r="J779" s="230"/>
      <c r="K779" s="230">
        <f>SUM(K780:K817)</f>
        <v>0</v>
      </c>
      <c r="L779" s="230"/>
      <c r="M779" s="230">
        <f>SUM(M780:M817)</f>
        <v>0</v>
      </c>
      <c r="N779" s="229"/>
      <c r="O779" s="229">
        <f>SUM(O780:O817)</f>
        <v>12.539999999999997</v>
      </c>
      <c r="P779" s="229"/>
      <c r="Q779" s="229">
        <f>SUM(Q780:Q817)</f>
        <v>0</v>
      </c>
      <c r="R779" s="230"/>
      <c r="S779" s="230"/>
      <c r="T779" s="231"/>
      <c r="U779" s="225"/>
      <c r="V779" s="225">
        <f>SUM(V780:V817)</f>
        <v>218.81</v>
      </c>
      <c r="W779" s="225"/>
      <c r="X779" s="225"/>
      <c r="Y779" s="225"/>
      <c r="AG779" t="s">
        <v>184</v>
      </c>
    </row>
    <row r="780" spans="1:60" ht="22.5" outlineLevel="1" x14ac:dyDescent="0.2">
      <c r="A780" s="233">
        <v>173</v>
      </c>
      <c r="B780" s="234" t="s">
        <v>953</v>
      </c>
      <c r="C780" s="244" t="s">
        <v>954</v>
      </c>
      <c r="D780" s="235" t="s">
        <v>263</v>
      </c>
      <c r="E780" s="236">
        <v>550.4</v>
      </c>
      <c r="F780" s="237"/>
      <c r="G780" s="238">
        <f>ROUND(E780*F780,2)</f>
        <v>0</v>
      </c>
      <c r="H780" s="237"/>
      <c r="I780" s="238">
        <f>ROUND(E780*H780,2)</f>
        <v>0</v>
      </c>
      <c r="J780" s="237"/>
      <c r="K780" s="238">
        <f>ROUND(E780*J780,2)</f>
        <v>0</v>
      </c>
      <c r="L780" s="238">
        <v>21</v>
      </c>
      <c r="M780" s="238">
        <f>G780*(1+L780/100)</f>
        <v>0</v>
      </c>
      <c r="N780" s="236">
        <v>1.8380000000000001E-2</v>
      </c>
      <c r="O780" s="236">
        <f>ROUND(E780*N780,2)</f>
        <v>10.119999999999999</v>
      </c>
      <c r="P780" s="236">
        <v>0</v>
      </c>
      <c r="Q780" s="236">
        <f>ROUND(E780*P780,2)</f>
        <v>0</v>
      </c>
      <c r="R780" s="238" t="s">
        <v>955</v>
      </c>
      <c r="S780" s="238" t="s">
        <v>188</v>
      </c>
      <c r="T780" s="239" t="s">
        <v>188</v>
      </c>
      <c r="U780" s="223">
        <v>0.13900000000000001</v>
      </c>
      <c r="V780" s="223">
        <f>ROUND(E780*U780,2)</f>
        <v>76.510000000000005</v>
      </c>
      <c r="W780" s="223"/>
      <c r="X780" s="223" t="s">
        <v>210</v>
      </c>
      <c r="Y780" s="223" t="s">
        <v>191</v>
      </c>
      <c r="Z780" s="212"/>
      <c r="AA780" s="212"/>
      <c r="AB780" s="212"/>
      <c r="AC780" s="212"/>
      <c r="AD780" s="212"/>
      <c r="AE780" s="212"/>
      <c r="AF780" s="212"/>
      <c r="AG780" s="212" t="s">
        <v>211</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61" t="s">
        <v>956</v>
      </c>
      <c r="D781" s="257"/>
      <c r="E781" s="257"/>
      <c r="F781" s="257"/>
      <c r="G781" s="257"/>
      <c r="H781" s="223"/>
      <c r="I781" s="223"/>
      <c r="J781" s="223"/>
      <c r="K781" s="223"/>
      <c r="L781" s="223"/>
      <c r="M781" s="223"/>
      <c r="N781" s="222"/>
      <c r="O781" s="222"/>
      <c r="P781" s="222"/>
      <c r="Q781" s="222"/>
      <c r="R781" s="223"/>
      <c r="S781" s="223"/>
      <c r="T781" s="223"/>
      <c r="U781" s="223"/>
      <c r="V781" s="223"/>
      <c r="W781" s="223"/>
      <c r="X781" s="223"/>
      <c r="Y781" s="223"/>
      <c r="Z781" s="212"/>
      <c r="AA781" s="212"/>
      <c r="AB781" s="212"/>
      <c r="AC781" s="212"/>
      <c r="AD781" s="212"/>
      <c r="AE781" s="212"/>
      <c r="AF781" s="212"/>
      <c r="AG781" s="212" t="s">
        <v>213</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62" t="s">
        <v>957</v>
      </c>
      <c r="D782" s="249"/>
      <c r="E782" s="250">
        <v>147</v>
      </c>
      <c r="F782" s="223"/>
      <c r="G782" s="223"/>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215</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62" t="s">
        <v>958</v>
      </c>
      <c r="D783" s="249"/>
      <c r="E783" s="250">
        <v>131</v>
      </c>
      <c r="F783" s="223"/>
      <c r="G783" s="223"/>
      <c r="H783" s="223"/>
      <c r="I783" s="223"/>
      <c r="J783" s="223"/>
      <c r="K783" s="223"/>
      <c r="L783" s="223"/>
      <c r="M783" s="223"/>
      <c r="N783" s="222"/>
      <c r="O783" s="222"/>
      <c r="P783" s="222"/>
      <c r="Q783" s="222"/>
      <c r="R783" s="223"/>
      <c r="S783" s="223"/>
      <c r="T783" s="223"/>
      <c r="U783" s="223"/>
      <c r="V783" s="223"/>
      <c r="W783" s="223"/>
      <c r="X783" s="223"/>
      <c r="Y783" s="223"/>
      <c r="Z783" s="212"/>
      <c r="AA783" s="212"/>
      <c r="AB783" s="212"/>
      <c r="AC783" s="212"/>
      <c r="AD783" s="212"/>
      <c r="AE783" s="212"/>
      <c r="AF783" s="212"/>
      <c r="AG783" s="212" t="s">
        <v>215</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62" t="s">
        <v>959</v>
      </c>
      <c r="D784" s="249"/>
      <c r="E784" s="250">
        <v>272.39999999999998</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215</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2" x14ac:dyDescent="0.2">
      <c r="A785" s="219"/>
      <c r="B785" s="220"/>
      <c r="C785" s="263"/>
      <c r="D785" s="241"/>
      <c r="E785" s="241"/>
      <c r="F785" s="241"/>
      <c r="G785" s="241"/>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193</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ht="22.5" outlineLevel="1" x14ac:dyDescent="0.2">
      <c r="A786" s="233">
        <v>174</v>
      </c>
      <c r="B786" s="234" t="s">
        <v>960</v>
      </c>
      <c r="C786" s="244" t="s">
        <v>961</v>
      </c>
      <c r="D786" s="235" t="s">
        <v>263</v>
      </c>
      <c r="E786" s="236">
        <v>550.4</v>
      </c>
      <c r="F786" s="237"/>
      <c r="G786" s="238">
        <f>ROUND(E786*F786,2)</f>
        <v>0</v>
      </c>
      <c r="H786" s="237"/>
      <c r="I786" s="238">
        <f>ROUND(E786*H786,2)</f>
        <v>0</v>
      </c>
      <c r="J786" s="237"/>
      <c r="K786" s="238">
        <f>ROUND(E786*J786,2)</f>
        <v>0</v>
      </c>
      <c r="L786" s="238">
        <v>21</v>
      </c>
      <c r="M786" s="238">
        <f>G786*(1+L786/100)</f>
        <v>0</v>
      </c>
      <c r="N786" s="236">
        <v>9.5E-4</v>
      </c>
      <c r="O786" s="236">
        <f>ROUND(E786*N786,2)</f>
        <v>0.52</v>
      </c>
      <c r="P786" s="236">
        <v>0</v>
      </c>
      <c r="Q786" s="236">
        <f>ROUND(E786*P786,2)</f>
        <v>0</v>
      </c>
      <c r="R786" s="238" t="s">
        <v>955</v>
      </c>
      <c r="S786" s="238" t="s">
        <v>188</v>
      </c>
      <c r="T786" s="239" t="s">
        <v>188</v>
      </c>
      <c r="U786" s="223">
        <v>7.0000000000000001E-3</v>
      </c>
      <c r="V786" s="223">
        <f>ROUND(E786*U786,2)</f>
        <v>3.85</v>
      </c>
      <c r="W786" s="223"/>
      <c r="X786" s="223" t="s">
        <v>210</v>
      </c>
      <c r="Y786" s="223" t="s">
        <v>191</v>
      </c>
      <c r="Z786" s="212"/>
      <c r="AA786" s="212"/>
      <c r="AB786" s="212"/>
      <c r="AC786" s="212"/>
      <c r="AD786" s="212"/>
      <c r="AE786" s="212"/>
      <c r="AF786" s="212"/>
      <c r="AG786" s="212" t="s">
        <v>211</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2" x14ac:dyDescent="0.2">
      <c r="A787" s="219"/>
      <c r="B787" s="220"/>
      <c r="C787" s="261" t="s">
        <v>956</v>
      </c>
      <c r="D787" s="257"/>
      <c r="E787" s="257"/>
      <c r="F787" s="257"/>
      <c r="G787" s="257"/>
      <c r="H787" s="223"/>
      <c r="I787" s="223"/>
      <c r="J787" s="223"/>
      <c r="K787" s="223"/>
      <c r="L787" s="223"/>
      <c r="M787" s="223"/>
      <c r="N787" s="222"/>
      <c r="O787" s="222"/>
      <c r="P787" s="222"/>
      <c r="Q787" s="222"/>
      <c r="R787" s="223"/>
      <c r="S787" s="223"/>
      <c r="T787" s="223"/>
      <c r="U787" s="223"/>
      <c r="V787" s="223"/>
      <c r="W787" s="223"/>
      <c r="X787" s="223"/>
      <c r="Y787" s="223"/>
      <c r="Z787" s="212"/>
      <c r="AA787" s="212"/>
      <c r="AB787" s="212"/>
      <c r="AC787" s="212"/>
      <c r="AD787" s="212"/>
      <c r="AE787" s="212"/>
      <c r="AF787" s="212"/>
      <c r="AG787" s="212" t="s">
        <v>213</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62" t="s">
        <v>962</v>
      </c>
      <c r="D788" s="249"/>
      <c r="E788" s="250">
        <v>550.4</v>
      </c>
      <c r="F788" s="223"/>
      <c r="G788" s="223"/>
      <c r="H788" s="223"/>
      <c r="I788" s="223"/>
      <c r="J788" s="223"/>
      <c r="K788" s="223"/>
      <c r="L788" s="223"/>
      <c r="M788" s="223"/>
      <c r="N788" s="222"/>
      <c r="O788" s="222"/>
      <c r="P788" s="222"/>
      <c r="Q788" s="222"/>
      <c r="R788" s="223"/>
      <c r="S788" s="223"/>
      <c r="T788" s="223"/>
      <c r="U788" s="223"/>
      <c r="V788" s="223"/>
      <c r="W788" s="223"/>
      <c r="X788" s="223"/>
      <c r="Y788" s="223"/>
      <c r="Z788" s="212"/>
      <c r="AA788" s="212"/>
      <c r="AB788" s="212"/>
      <c r="AC788" s="212"/>
      <c r="AD788" s="212"/>
      <c r="AE788" s="212"/>
      <c r="AF788" s="212"/>
      <c r="AG788" s="212" t="s">
        <v>215</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63"/>
      <c r="D789" s="241"/>
      <c r="E789" s="241"/>
      <c r="F789" s="241"/>
      <c r="G789" s="241"/>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193</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ht="22.5" outlineLevel="1" x14ac:dyDescent="0.2">
      <c r="A790" s="233">
        <v>175</v>
      </c>
      <c r="B790" s="234" t="s">
        <v>963</v>
      </c>
      <c r="C790" s="244" t="s">
        <v>964</v>
      </c>
      <c r="D790" s="235" t="s">
        <v>263</v>
      </c>
      <c r="E790" s="236">
        <v>550.4</v>
      </c>
      <c r="F790" s="237"/>
      <c r="G790" s="238">
        <f>ROUND(E790*F790,2)</f>
        <v>0</v>
      </c>
      <c r="H790" s="237"/>
      <c r="I790" s="238">
        <f>ROUND(E790*H790,2)</f>
        <v>0</v>
      </c>
      <c r="J790" s="237"/>
      <c r="K790" s="238">
        <f>ROUND(E790*J790,2)</f>
        <v>0</v>
      </c>
      <c r="L790" s="238">
        <v>21</v>
      </c>
      <c r="M790" s="238">
        <f>G790*(1+L790/100)</f>
        <v>0</v>
      </c>
      <c r="N790" s="236">
        <v>0</v>
      </c>
      <c r="O790" s="236">
        <f>ROUND(E790*N790,2)</f>
        <v>0</v>
      </c>
      <c r="P790" s="236">
        <v>0</v>
      </c>
      <c r="Q790" s="236">
        <f>ROUND(E790*P790,2)</f>
        <v>0</v>
      </c>
      <c r="R790" s="238" t="s">
        <v>955</v>
      </c>
      <c r="S790" s="238" t="s">
        <v>188</v>
      </c>
      <c r="T790" s="239" t="s">
        <v>188</v>
      </c>
      <c r="U790" s="223">
        <v>0.11700000000000001</v>
      </c>
      <c r="V790" s="223">
        <f>ROUND(E790*U790,2)</f>
        <v>64.400000000000006</v>
      </c>
      <c r="W790" s="223"/>
      <c r="X790" s="223" t="s">
        <v>210</v>
      </c>
      <c r="Y790" s="223" t="s">
        <v>191</v>
      </c>
      <c r="Z790" s="212"/>
      <c r="AA790" s="212"/>
      <c r="AB790" s="212"/>
      <c r="AC790" s="212"/>
      <c r="AD790" s="212"/>
      <c r="AE790" s="212"/>
      <c r="AF790" s="212"/>
      <c r="AG790" s="212" t="s">
        <v>211</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2" x14ac:dyDescent="0.2">
      <c r="A791" s="219"/>
      <c r="B791" s="220"/>
      <c r="C791" s="245"/>
      <c r="D791" s="242"/>
      <c r="E791" s="242"/>
      <c r="F791" s="242"/>
      <c r="G791" s="242"/>
      <c r="H791" s="223"/>
      <c r="I791" s="223"/>
      <c r="J791" s="223"/>
      <c r="K791" s="223"/>
      <c r="L791" s="223"/>
      <c r="M791" s="223"/>
      <c r="N791" s="222"/>
      <c r="O791" s="222"/>
      <c r="P791" s="222"/>
      <c r="Q791" s="222"/>
      <c r="R791" s="223"/>
      <c r="S791" s="223"/>
      <c r="T791" s="223"/>
      <c r="U791" s="223"/>
      <c r="V791" s="223"/>
      <c r="W791" s="223"/>
      <c r="X791" s="223"/>
      <c r="Y791" s="223"/>
      <c r="Z791" s="212"/>
      <c r="AA791" s="212"/>
      <c r="AB791" s="212"/>
      <c r="AC791" s="212"/>
      <c r="AD791" s="212"/>
      <c r="AE791" s="212"/>
      <c r="AF791" s="212"/>
      <c r="AG791" s="212" t="s">
        <v>193</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33">
        <v>176</v>
      </c>
      <c r="B792" s="234" t="s">
        <v>965</v>
      </c>
      <c r="C792" s="244" t="s">
        <v>966</v>
      </c>
      <c r="D792" s="235" t="s">
        <v>263</v>
      </c>
      <c r="E792" s="236">
        <v>258.7</v>
      </c>
      <c r="F792" s="237"/>
      <c r="G792" s="238">
        <f>ROUND(E792*F792,2)</f>
        <v>0</v>
      </c>
      <c r="H792" s="237"/>
      <c r="I792" s="238">
        <f>ROUND(E792*H792,2)</f>
        <v>0</v>
      </c>
      <c r="J792" s="237"/>
      <c r="K792" s="238">
        <f>ROUND(E792*J792,2)</f>
        <v>0</v>
      </c>
      <c r="L792" s="238">
        <v>21</v>
      </c>
      <c r="M792" s="238">
        <f>G792*(1+L792/100)</f>
        <v>0</v>
      </c>
      <c r="N792" s="236">
        <v>5.9199999999999999E-3</v>
      </c>
      <c r="O792" s="236">
        <f>ROUND(E792*N792,2)</f>
        <v>1.53</v>
      </c>
      <c r="P792" s="236">
        <v>0</v>
      </c>
      <c r="Q792" s="236">
        <f>ROUND(E792*P792,2)</f>
        <v>0</v>
      </c>
      <c r="R792" s="238" t="s">
        <v>955</v>
      </c>
      <c r="S792" s="238" t="s">
        <v>188</v>
      </c>
      <c r="T792" s="239" t="s">
        <v>188</v>
      </c>
      <c r="U792" s="223">
        <v>0.26</v>
      </c>
      <c r="V792" s="223">
        <f>ROUND(E792*U792,2)</f>
        <v>67.260000000000005</v>
      </c>
      <c r="W792" s="223"/>
      <c r="X792" s="223" t="s">
        <v>210</v>
      </c>
      <c r="Y792" s="223" t="s">
        <v>191</v>
      </c>
      <c r="Z792" s="212"/>
      <c r="AA792" s="212"/>
      <c r="AB792" s="212"/>
      <c r="AC792" s="212"/>
      <c r="AD792" s="212"/>
      <c r="AE792" s="212"/>
      <c r="AF792" s="212"/>
      <c r="AG792" s="212" t="s">
        <v>211</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2" x14ac:dyDescent="0.2">
      <c r="A793" s="219"/>
      <c r="B793" s="220"/>
      <c r="C793" s="262" t="s">
        <v>967</v>
      </c>
      <c r="D793" s="249"/>
      <c r="E793" s="250">
        <v>132.6</v>
      </c>
      <c r="F793" s="223"/>
      <c r="G793" s="223"/>
      <c r="H793" s="223"/>
      <c r="I793" s="223"/>
      <c r="J793" s="223"/>
      <c r="K793" s="223"/>
      <c r="L793" s="223"/>
      <c r="M793" s="223"/>
      <c r="N793" s="222"/>
      <c r="O793" s="222"/>
      <c r="P793" s="222"/>
      <c r="Q793" s="222"/>
      <c r="R793" s="223"/>
      <c r="S793" s="223"/>
      <c r="T793" s="223"/>
      <c r="U793" s="223"/>
      <c r="V793" s="223"/>
      <c r="W793" s="223"/>
      <c r="X793" s="223"/>
      <c r="Y793" s="223"/>
      <c r="Z793" s="212"/>
      <c r="AA793" s="212"/>
      <c r="AB793" s="212"/>
      <c r="AC793" s="212"/>
      <c r="AD793" s="212"/>
      <c r="AE793" s="212"/>
      <c r="AF793" s="212"/>
      <c r="AG793" s="212" t="s">
        <v>215</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62" t="s">
        <v>968</v>
      </c>
      <c r="D794" s="249"/>
      <c r="E794" s="250">
        <v>126.1</v>
      </c>
      <c r="F794" s="223"/>
      <c r="G794" s="223"/>
      <c r="H794" s="223"/>
      <c r="I794" s="223"/>
      <c r="J794" s="223"/>
      <c r="K794" s="223"/>
      <c r="L794" s="223"/>
      <c r="M794" s="223"/>
      <c r="N794" s="222"/>
      <c r="O794" s="222"/>
      <c r="P794" s="222"/>
      <c r="Q794" s="222"/>
      <c r="R794" s="223"/>
      <c r="S794" s="223"/>
      <c r="T794" s="223"/>
      <c r="U794" s="223"/>
      <c r="V794" s="223"/>
      <c r="W794" s="223"/>
      <c r="X794" s="223"/>
      <c r="Y794" s="223"/>
      <c r="Z794" s="212"/>
      <c r="AA794" s="212"/>
      <c r="AB794" s="212"/>
      <c r="AC794" s="212"/>
      <c r="AD794" s="212"/>
      <c r="AE794" s="212"/>
      <c r="AF794" s="212"/>
      <c r="AG794" s="212" t="s">
        <v>215</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2" x14ac:dyDescent="0.2">
      <c r="A795" s="219"/>
      <c r="B795" s="220"/>
      <c r="C795" s="263"/>
      <c r="D795" s="241"/>
      <c r="E795" s="241"/>
      <c r="F795" s="241"/>
      <c r="G795" s="241"/>
      <c r="H795" s="223"/>
      <c r="I795" s="223"/>
      <c r="J795" s="223"/>
      <c r="K795" s="223"/>
      <c r="L795" s="223"/>
      <c r="M795" s="223"/>
      <c r="N795" s="222"/>
      <c r="O795" s="222"/>
      <c r="P795" s="222"/>
      <c r="Q795" s="222"/>
      <c r="R795" s="223"/>
      <c r="S795" s="223"/>
      <c r="T795" s="223"/>
      <c r="U795" s="223"/>
      <c r="V795" s="223"/>
      <c r="W795" s="223"/>
      <c r="X795" s="223"/>
      <c r="Y795" s="223"/>
      <c r="Z795" s="212"/>
      <c r="AA795" s="212"/>
      <c r="AB795" s="212"/>
      <c r="AC795" s="212"/>
      <c r="AD795" s="212"/>
      <c r="AE795" s="212"/>
      <c r="AF795" s="212"/>
      <c r="AG795" s="212" t="s">
        <v>193</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33">
        <v>177</v>
      </c>
      <c r="B796" s="234" t="s">
        <v>969</v>
      </c>
      <c r="C796" s="244" t="s">
        <v>970</v>
      </c>
      <c r="D796" s="235" t="s">
        <v>208</v>
      </c>
      <c r="E796" s="236">
        <v>23.52</v>
      </c>
      <c r="F796" s="237"/>
      <c r="G796" s="238">
        <f>ROUND(E796*F796,2)</f>
        <v>0</v>
      </c>
      <c r="H796" s="237"/>
      <c r="I796" s="238">
        <f>ROUND(E796*H796,2)</f>
        <v>0</v>
      </c>
      <c r="J796" s="237"/>
      <c r="K796" s="238">
        <f>ROUND(E796*J796,2)</f>
        <v>0</v>
      </c>
      <c r="L796" s="238">
        <v>21</v>
      </c>
      <c r="M796" s="238">
        <f>G796*(1+L796/100)</f>
        <v>0</v>
      </c>
      <c r="N796" s="236">
        <v>7.3499999999999998E-3</v>
      </c>
      <c r="O796" s="236">
        <f>ROUND(E796*N796,2)</f>
        <v>0.17</v>
      </c>
      <c r="P796" s="236">
        <v>0</v>
      </c>
      <c r="Q796" s="236">
        <f>ROUND(E796*P796,2)</f>
        <v>0</v>
      </c>
      <c r="R796" s="238" t="s">
        <v>955</v>
      </c>
      <c r="S796" s="238" t="s">
        <v>188</v>
      </c>
      <c r="T796" s="239" t="s">
        <v>188</v>
      </c>
      <c r="U796" s="223">
        <v>3.3000000000000002E-2</v>
      </c>
      <c r="V796" s="223">
        <f>ROUND(E796*U796,2)</f>
        <v>0.78</v>
      </c>
      <c r="W796" s="223"/>
      <c r="X796" s="223" t="s">
        <v>210</v>
      </c>
      <c r="Y796" s="223" t="s">
        <v>191</v>
      </c>
      <c r="Z796" s="212"/>
      <c r="AA796" s="212"/>
      <c r="AB796" s="212"/>
      <c r="AC796" s="212"/>
      <c r="AD796" s="212"/>
      <c r="AE796" s="212"/>
      <c r="AF796" s="212"/>
      <c r="AG796" s="212" t="s">
        <v>211</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2" x14ac:dyDescent="0.2">
      <c r="A797" s="219"/>
      <c r="B797" s="220"/>
      <c r="C797" s="261" t="s">
        <v>971</v>
      </c>
      <c r="D797" s="257"/>
      <c r="E797" s="257"/>
      <c r="F797" s="257"/>
      <c r="G797" s="257"/>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213</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2" x14ac:dyDescent="0.2">
      <c r="A798" s="219"/>
      <c r="B798" s="220"/>
      <c r="C798" s="262" t="s">
        <v>972</v>
      </c>
      <c r="D798" s="249"/>
      <c r="E798" s="250">
        <v>23.52</v>
      </c>
      <c r="F798" s="223"/>
      <c r="G798" s="223"/>
      <c r="H798" s="223"/>
      <c r="I798" s="223"/>
      <c r="J798" s="223"/>
      <c r="K798" s="223"/>
      <c r="L798" s="223"/>
      <c r="M798" s="223"/>
      <c r="N798" s="222"/>
      <c r="O798" s="222"/>
      <c r="P798" s="222"/>
      <c r="Q798" s="222"/>
      <c r="R798" s="223"/>
      <c r="S798" s="223"/>
      <c r="T798" s="223"/>
      <c r="U798" s="223"/>
      <c r="V798" s="223"/>
      <c r="W798" s="223"/>
      <c r="X798" s="223"/>
      <c r="Y798" s="223"/>
      <c r="Z798" s="212"/>
      <c r="AA798" s="212"/>
      <c r="AB798" s="212"/>
      <c r="AC798" s="212"/>
      <c r="AD798" s="212"/>
      <c r="AE798" s="212"/>
      <c r="AF798" s="212"/>
      <c r="AG798" s="212" t="s">
        <v>215</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2" x14ac:dyDescent="0.2">
      <c r="A799" s="219"/>
      <c r="B799" s="220"/>
      <c r="C799" s="263"/>
      <c r="D799" s="241"/>
      <c r="E799" s="241"/>
      <c r="F799" s="241"/>
      <c r="G799" s="241"/>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193</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ht="22.5" outlineLevel="1" x14ac:dyDescent="0.2">
      <c r="A800" s="233">
        <v>178</v>
      </c>
      <c r="B800" s="234" t="s">
        <v>973</v>
      </c>
      <c r="C800" s="244" t="s">
        <v>974</v>
      </c>
      <c r="D800" s="235" t="s">
        <v>208</v>
      </c>
      <c r="E800" s="236">
        <v>23.52</v>
      </c>
      <c r="F800" s="237"/>
      <c r="G800" s="238">
        <f>ROUND(E800*F800,2)</f>
        <v>0</v>
      </c>
      <c r="H800" s="237"/>
      <c r="I800" s="238">
        <f>ROUND(E800*H800,2)</f>
        <v>0</v>
      </c>
      <c r="J800" s="237"/>
      <c r="K800" s="238">
        <f>ROUND(E800*J800,2)</f>
        <v>0</v>
      </c>
      <c r="L800" s="238">
        <v>21</v>
      </c>
      <c r="M800" s="238">
        <f>G800*(1+L800/100)</f>
        <v>0</v>
      </c>
      <c r="N800" s="236">
        <v>0</v>
      </c>
      <c r="O800" s="236">
        <f>ROUND(E800*N800,2)</f>
        <v>0</v>
      </c>
      <c r="P800" s="236">
        <v>0</v>
      </c>
      <c r="Q800" s="236">
        <f>ROUND(E800*P800,2)</f>
        <v>0</v>
      </c>
      <c r="R800" s="238" t="s">
        <v>955</v>
      </c>
      <c r="S800" s="238" t="s">
        <v>188</v>
      </c>
      <c r="T800" s="239" t="s">
        <v>188</v>
      </c>
      <c r="U800" s="223">
        <v>6.0000000000000001E-3</v>
      </c>
      <c r="V800" s="223">
        <f>ROUND(E800*U800,2)</f>
        <v>0.14000000000000001</v>
      </c>
      <c r="W800" s="223"/>
      <c r="X800" s="223" t="s">
        <v>210</v>
      </c>
      <c r="Y800" s="223" t="s">
        <v>191</v>
      </c>
      <c r="Z800" s="212"/>
      <c r="AA800" s="212"/>
      <c r="AB800" s="212"/>
      <c r="AC800" s="212"/>
      <c r="AD800" s="212"/>
      <c r="AE800" s="212"/>
      <c r="AF800" s="212"/>
      <c r="AG800" s="212" t="s">
        <v>211</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2" x14ac:dyDescent="0.2">
      <c r="A801" s="219"/>
      <c r="B801" s="220"/>
      <c r="C801" s="261" t="s">
        <v>971</v>
      </c>
      <c r="D801" s="257"/>
      <c r="E801" s="257"/>
      <c r="F801" s="257"/>
      <c r="G801" s="257"/>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213</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2" x14ac:dyDescent="0.2">
      <c r="A802" s="219"/>
      <c r="B802" s="220"/>
      <c r="C802" s="263"/>
      <c r="D802" s="241"/>
      <c r="E802" s="241"/>
      <c r="F802" s="241"/>
      <c r="G802" s="241"/>
      <c r="H802" s="223"/>
      <c r="I802" s="223"/>
      <c r="J802" s="223"/>
      <c r="K802" s="223"/>
      <c r="L802" s="223"/>
      <c r="M802" s="223"/>
      <c r="N802" s="222"/>
      <c r="O802" s="222"/>
      <c r="P802" s="222"/>
      <c r="Q802" s="222"/>
      <c r="R802" s="223"/>
      <c r="S802" s="223"/>
      <c r="T802" s="223"/>
      <c r="U802" s="223"/>
      <c r="V802" s="223"/>
      <c r="W802" s="223"/>
      <c r="X802" s="223"/>
      <c r="Y802" s="223"/>
      <c r="Z802" s="212"/>
      <c r="AA802" s="212"/>
      <c r="AB802" s="212"/>
      <c r="AC802" s="212"/>
      <c r="AD802" s="212"/>
      <c r="AE802" s="212"/>
      <c r="AF802" s="212"/>
      <c r="AG802" s="212" t="s">
        <v>193</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ht="22.5" outlineLevel="1" x14ac:dyDescent="0.2">
      <c r="A803" s="233">
        <v>179</v>
      </c>
      <c r="B803" s="234" t="s">
        <v>975</v>
      </c>
      <c r="C803" s="244" t="s">
        <v>976</v>
      </c>
      <c r="D803" s="235" t="s">
        <v>208</v>
      </c>
      <c r="E803" s="236">
        <v>23.52</v>
      </c>
      <c r="F803" s="237"/>
      <c r="G803" s="238">
        <f>ROUND(E803*F803,2)</f>
        <v>0</v>
      </c>
      <c r="H803" s="237"/>
      <c r="I803" s="238">
        <f>ROUND(E803*H803,2)</f>
        <v>0</v>
      </c>
      <c r="J803" s="237"/>
      <c r="K803" s="238">
        <f>ROUND(E803*J803,2)</f>
        <v>0</v>
      </c>
      <c r="L803" s="238">
        <v>21</v>
      </c>
      <c r="M803" s="238">
        <f>G803*(1+L803/100)</f>
        <v>0</v>
      </c>
      <c r="N803" s="236">
        <v>1.2E-4</v>
      </c>
      <c r="O803" s="236">
        <f>ROUND(E803*N803,2)</f>
        <v>0</v>
      </c>
      <c r="P803" s="236">
        <v>0</v>
      </c>
      <c r="Q803" s="236">
        <f>ROUND(E803*P803,2)</f>
        <v>0</v>
      </c>
      <c r="R803" s="238" t="s">
        <v>955</v>
      </c>
      <c r="S803" s="238" t="s">
        <v>188</v>
      </c>
      <c r="T803" s="239" t="s">
        <v>188</v>
      </c>
      <c r="U803" s="223">
        <v>1E-3</v>
      </c>
      <c r="V803" s="223">
        <f>ROUND(E803*U803,2)</f>
        <v>0.02</v>
      </c>
      <c r="W803" s="223"/>
      <c r="X803" s="223" t="s">
        <v>210</v>
      </c>
      <c r="Y803" s="223" t="s">
        <v>191</v>
      </c>
      <c r="Z803" s="212"/>
      <c r="AA803" s="212"/>
      <c r="AB803" s="212"/>
      <c r="AC803" s="212"/>
      <c r="AD803" s="212"/>
      <c r="AE803" s="212"/>
      <c r="AF803" s="212"/>
      <c r="AG803" s="212" t="s">
        <v>211</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
      <c r="A804" s="219"/>
      <c r="B804" s="220"/>
      <c r="C804" s="261" t="s">
        <v>971</v>
      </c>
      <c r="D804" s="257"/>
      <c r="E804" s="257"/>
      <c r="F804" s="257"/>
      <c r="G804" s="257"/>
      <c r="H804" s="223"/>
      <c r="I804" s="223"/>
      <c r="J804" s="223"/>
      <c r="K804" s="223"/>
      <c r="L804" s="223"/>
      <c r="M804" s="223"/>
      <c r="N804" s="222"/>
      <c r="O804" s="222"/>
      <c r="P804" s="222"/>
      <c r="Q804" s="222"/>
      <c r="R804" s="223"/>
      <c r="S804" s="223"/>
      <c r="T804" s="223"/>
      <c r="U804" s="223"/>
      <c r="V804" s="223"/>
      <c r="W804" s="223"/>
      <c r="X804" s="223"/>
      <c r="Y804" s="223"/>
      <c r="Z804" s="212"/>
      <c r="AA804" s="212"/>
      <c r="AB804" s="212"/>
      <c r="AC804" s="212"/>
      <c r="AD804" s="212"/>
      <c r="AE804" s="212"/>
      <c r="AF804" s="212"/>
      <c r="AG804" s="212" t="s">
        <v>213</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63"/>
      <c r="D805" s="241"/>
      <c r="E805" s="241"/>
      <c r="F805" s="241"/>
      <c r="G805" s="241"/>
      <c r="H805" s="223"/>
      <c r="I805" s="223"/>
      <c r="J805" s="223"/>
      <c r="K805" s="223"/>
      <c r="L805" s="223"/>
      <c r="M805" s="223"/>
      <c r="N805" s="222"/>
      <c r="O805" s="222"/>
      <c r="P805" s="222"/>
      <c r="Q805" s="222"/>
      <c r="R805" s="223"/>
      <c r="S805" s="223"/>
      <c r="T805" s="223"/>
      <c r="U805" s="223"/>
      <c r="V805" s="223"/>
      <c r="W805" s="223"/>
      <c r="X805" s="223"/>
      <c r="Y805" s="223"/>
      <c r="Z805" s="212"/>
      <c r="AA805" s="212"/>
      <c r="AB805" s="212"/>
      <c r="AC805" s="212"/>
      <c r="AD805" s="212"/>
      <c r="AE805" s="212"/>
      <c r="AF805" s="212"/>
      <c r="AG805" s="212" t="s">
        <v>193</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33">
        <v>180</v>
      </c>
      <c r="B806" s="234" t="s">
        <v>977</v>
      </c>
      <c r="C806" s="244" t="s">
        <v>978</v>
      </c>
      <c r="D806" s="235" t="s">
        <v>263</v>
      </c>
      <c r="E806" s="236">
        <v>11.76</v>
      </c>
      <c r="F806" s="237"/>
      <c r="G806" s="238">
        <f>ROUND(E806*F806,2)</f>
        <v>0</v>
      </c>
      <c r="H806" s="237"/>
      <c r="I806" s="238">
        <f>ROUND(E806*H806,2)</f>
        <v>0</v>
      </c>
      <c r="J806" s="237"/>
      <c r="K806" s="238">
        <f>ROUND(E806*J806,2)</f>
        <v>0</v>
      </c>
      <c r="L806" s="238">
        <v>21</v>
      </c>
      <c r="M806" s="238">
        <f>G806*(1+L806/100)</f>
        <v>0</v>
      </c>
      <c r="N806" s="236">
        <v>1.6910000000000001E-2</v>
      </c>
      <c r="O806" s="236">
        <f>ROUND(E806*N806,2)</f>
        <v>0.2</v>
      </c>
      <c r="P806" s="236">
        <v>0</v>
      </c>
      <c r="Q806" s="236">
        <f>ROUND(E806*P806,2)</f>
        <v>0</v>
      </c>
      <c r="R806" s="238" t="s">
        <v>955</v>
      </c>
      <c r="S806" s="238" t="s">
        <v>188</v>
      </c>
      <c r="T806" s="239" t="s">
        <v>188</v>
      </c>
      <c r="U806" s="223">
        <v>6.7000000000000004E-2</v>
      </c>
      <c r="V806" s="223">
        <f>ROUND(E806*U806,2)</f>
        <v>0.79</v>
      </c>
      <c r="W806" s="223"/>
      <c r="X806" s="223" t="s">
        <v>210</v>
      </c>
      <c r="Y806" s="223" t="s">
        <v>191</v>
      </c>
      <c r="Z806" s="212"/>
      <c r="AA806" s="212"/>
      <c r="AB806" s="212"/>
      <c r="AC806" s="212"/>
      <c r="AD806" s="212"/>
      <c r="AE806" s="212"/>
      <c r="AF806" s="212"/>
      <c r="AG806" s="212" t="s">
        <v>211</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2" x14ac:dyDescent="0.2">
      <c r="A807" s="219"/>
      <c r="B807" s="220"/>
      <c r="C807" s="262" t="s">
        <v>979</v>
      </c>
      <c r="D807" s="249"/>
      <c r="E807" s="250">
        <v>11.76</v>
      </c>
      <c r="F807" s="223"/>
      <c r="G807" s="223"/>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215</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2" x14ac:dyDescent="0.2">
      <c r="A808" s="219"/>
      <c r="B808" s="220"/>
      <c r="C808" s="263"/>
      <c r="D808" s="241"/>
      <c r="E808" s="241"/>
      <c r="F808" s="241"/>
      <c r="G808" s="241"/>
      <c r="H808" s="223"/>
      <c r="I808" s="223"/>
      <c r="J808" s="223"/>
      <c r="K808" s="223"/>
      <c r="L808" s="223"/>
      <c r="M808" s="223"/>
      <c r="N808" s="222"/>
      <c r="O808" s="222"/>
      <c r="P808" s="222"/>
      <c r="Q808" s="222"/>
      <c r="R808" s="223"/>
      <c r="S808" s="223"/>
      <c r="T808" s="223"/>
      <c r="U808" s="223"/>
      <c r="V808" s="223"/>
      <c r="W808" s="223"/>
      <c r="X808" s="223"/>
      <c r="Y808" s="223"/>
      <c r="Z808" s="212"/>
      <c r="AA808" s="212"/>
      <c r="AB808" s="212"/>
      <c r="AC808" s="212"/>
      <c r="AD808" s="212"/>
      <c r="AE808" s="212"/>
      <c r="AF808" s="212"/>
      <c r="AG808" s="212" t="s">
        <v>193</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33">
        <v>181</v>
      </c>
      <c r="B809" s="234" t="s">
        <v>980</v>
      </c>
      <c r="C809" s="244" t="s">
        <v>981</v>
      </c>
      <c r="D809" s="235" t="s">
        <v>263</v>
      </c>
      <c r="E809" s="236">
        <v>11.76</v>
      </c>
      <c r="F809" s="237"/>
      <c r="G809" s="238">
        <f>ROUND(E809*F809,2)</f>
        <v>0</v>
      </c>
      <c r="H809" s="237"/>
      <c r="I809" s="238">
        <f>ROUND(E809*H809,2)</f>
        <v>0</v>
      </c>
      <c r="J809" s="237"/>
      <c r="K809" s="238">
        <f>ROUND(E809*J809,2)</f>
        <v>0</v>
      </c>
      <c r="L809" s="238">
        <v>21</v>
      </c>
      <c r="M809" s="238">
        <f>G809*(1+L809/100)</f>
        <v>0</v>
      </c>
      <c r="N809" s="236">
        <v>0</v>
      </c>
      <c r="O809" s="236">
        <f>ROUND(E809*N809,2)</f>
        <v>0</v>
      </c>
      <c r="P809" s="236">
        <v>0</v>
      </c>
      <c r="Q809" s="236">
        <f>ROUND(E809*P809,2)</f>
        <v>0</v>
      </c>
      <c r="R809" s="238" t="s">
        <v>955</v>
      </c>
      <c r="S809" s="238" t="s">
        <v>188</v>
      </c>
      <c r="T809" s="239" t="s">
        <v>188</v>
      </c>
      <c r="U809" s="223">
        <v>5.1999999999999998E-2</v>
      </c>
      <c r="V809" s="223">
        <f>ROUND(E809*U809,2)</f>
        <v>0.61</v>
      </c>
      <c r="W809" s="223"/>
      <c r="X809" s="223" t="s">
        <v>210</v>
      </c>
      <c r="Y809" s="223" t="s">
        <v>191</v>
      </c>
      <c r="Z809" s="212"/>
      <c r="AA809" s="212"/>
      <c r="AB809" s="212"/>
      <c r="AC809" s="212"/>
      <c r="AD809" s="212"/>
      <c r="AE809" s="212"/>
      <c r="AF809" s="212"/>
      <c r="AG809" s="212" t="s">
        <v>211</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45"/>
      <c r="D810" s="242"/>
      <c r="E810" s="242"/>
      <c r="F810" s="242"/>
      <c r="G810" s="242"/>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193</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ht="22.5" outlineLevel="1" x14ac:dyDescent="0.2">
      <c r="A811" s="233">
        <v>182</v>
      </c>
      <c r="B811" s="234" t="s">
        <v>982</v>
      </c>
      <c r="C811" s="244" t="s">
        <v>983</v>
      </c>
      <c r="D811" s="235" t="s">
        <v>984</v>
      </c>
      <c r="E811" s="236">
        <v>1</v>
      </c>
      <c r="F811" s="237"/>
      <c r="G811" s="238">
        <f>ROUND(E811*F811,2)</f>
        <v>0</v>
      </c>
      <c r="H811" s="237"/>
      <c r="I811" s="238">
        <f>ROUND(E811*H811,2)</f>
        <v>0</v>
      </c>
      <c r="J811" s="237"/>
      <c r="K811" s="238">
        <f>ROUND(E811*J811,2)</f>
        <v>0</v>
      </c>
      <c r="L811" s="238">
        <v>21</v>
      </c>
      <c r="M811" s="238">
        <f>G811*(1+L811/100)</f>
        <v>0</v>
      </c>
      <c r="N811" s="236">
        <v>0</v>
      </c>
      <c r="O811" s="236">
        <f>ROUND(E811*N811,2)</f>
        <v>0</v>
      </c>
      <c r="P811" s="236">
        <v>0</v>
      </c>
      <c r="Q811" s="236">
        <f>ROUND(E811*P811,2)</f>
        <v>0</v>
      </c>
      <c r="R811" s="238" t="s">
        <v>955</v>
      </c>
      <c r="S811" s="238" t="s">
        <v>188</v>
      </c>
      <c r="T811" s="239" t="s">
        <v>188</v>
      </c>
      <c r="U811" s="223">
        <v>2.46</v>
      </c>
      <c r="V811" s="223">
        <f>ROUND(E811*U811,2)</f>
        <v>2.46</v>
      </c>
      <c r="W811" s="223"/>
      <c r="X811" s="223" t="s">
        <v>210</v>
      </c>
      <c r="Y811" s="223" t="s">
        <v>191</v>
      </c>
      <c r="Z811" s="212"/>
      <c r="AA811" s="212"/>
      <c r="AB811" s="212"/>
      <c r="AC811" s="212"/>
      <c r="AD811" s="212"/>
      <c r="AE811" s="212"/>
      <c r="AF811" s="212"/>
      <c r="AG811" s="212" t="s">
        <v>211</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2" x14ac:dyDescent="0.2">
      <c r="A812" s="219"/>
      <c r="B812" s="220"/>
      <c r="C812" s="262" t="s">
        <v>985</v>
      </c>
      <c r="D812" s="249"/>
      <c r="E812" s="250">
        <v>1</v>
      </c>
      <c r="F812" s="223"/>
      <c r="G812" s="223"/>
      <c r="H812" s="223"/>
      <c r="I812" s="223"/>
      <c r="J812" s="223"/>
      <c r="K812" s="223"/>
      <c r="L812" s="223"/>
      <c r="M812" s="223"/>
      <c r="N812" s="222"/>
      <c r="O812" s="222"/>
      <c r="P812" s="222"/>
      <c r="Q812" s="222"/>
      <c r="R812" s="223"/>
      <c r="S812" s="223"/>
      <c r="T812" s="223"/>
      <c r="U812" s="223"/>
      <c r="V812" s="223"/>
      <c r="W812" s="223"/>
      <c r="X812" s="223"/>
      <c r="Y812" s="223"/>
      <c r="Z812" s="212"/>
      <c r="AA812" s="212"/>
      <c r="AB812" s="212"/>
      <c r="AC812" s="212"/>
      <c r="AD812" s="212"/>
      <c r="AE812" s="212"/>
      <c r="AF812" s="212"/>
      <c r="AG812" s="212" t="s">
        <v>215</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2" x14ac:dyDescent="0.2">
      <c r="A813" s="219"/>
      <c r="B813" s="220"/>
      <c r="C813" s="263"/>
      <c r="D813" s="241"/>
      <c r="E813" s="241"/>
      <c r="F813" s="241"/>
      <c r="G813" s="241"/>
      <c r="H813" s="223"/>
      <c r="I813" s="223"/>
      <c r="J813" s="223"/>
      <c r="K813" s="223"/>
      <c r="L813" s="223"/>
      <c r="M813" s="223"/>
      <c r="N813" s="222"/>
      <c r="O813" s="222"/>
      <c r="P813" s="222"/>
      <c r="Q813" s="222"/>
      <c r="R813" s="223"/>
      <c r="S813" s="223"/>
      <c r="T813" s="223"/>
      <c r="U813" s="223"/>
      <c r="V813" s="223"/>
      <c r="W813" s="223"/>
      <c r="X813" s="223"/>
      <c r="Y813" s="223"/>
      <c r="Z813" s="212"/>
      <c r="AA813" s="212"/>
      <c r="AB813" s="212"/>
      <c r="AC813" s="212"/>
      <c r="AD813" s="212"/>
      <c r="AE813" s="212"/>
      <c r="AF813" s="212"/>
      <c r="AG813" s="212" t="s">
        <v>193</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ht="22.5" outlineLevel="1" x14ac:dyDescent="0.2">
      <c r="A814" s="233">
        <v>183</v>
      </c>
      <c r="B814" s="234" t="s">
        <v>986</v>
      </c>
      <c r="C814" s="244" t="s">
        <v>987</v>
      </c>
      <c r="D814" s="235" t="s">
        <v>988</v>
      </c>
      <c r="E814" s="236">
        <v>10</v>
      </c>
      <c r="F814" s="237"/>
      <c r="G814" s="238">
        <f>ROUND(E814*F814,2)</f>
        <v>0</v>
      </c>
      <c r="H814" s="237"/>
      <c r="I814" s="238">
        <f>ROUND(E814*H814,2)</f>
        <v>0</v>
      </c>
      <c r="J814" s="237"/>
      <c r="K814" s="238">
        <f>ROUND(E814*J814,2)</f>
        <v>0</v>
      </c>
      <c r="L814" s="238">
        <v>21</v>
      </c>
      <c r="M814" s="238">
        <f>G814*(1+L814/100)</f>
        <v>0</v>
      </c>
      <c r="N814" s="236">
        <v>0</v>
      </c>
      <c r="O814" s="236">
        <f>ROUND(E814*N814,2)</f>
        <v>0</v>
      </c>
      <c r="P814" s="236">
        <v>0</v>
      </c>
      <c r="Q814" s="236">
        <f>ROUND(E814*P814,2)</f>
        <v>0</v>
      </c>
      <c r="R814" s="238" t="s">
        <v>955</v>
      </c>
      <c r="S814" s="238" t="s">
        <v>188</v>
      </c>
      <c r="T814" s="239" t="s">
        <v>188</v>
      </c>
      <c r="U814" s="223">
        <v>0</v>
      </c>
      <c r="V814" s="223">
        <f>ROUND(E814*U814,2)</f>
        <v>0</v>
      </c>
      <c r="W814" s="223"/>
      <c r="X814" s="223" t="s">
        <v>210</v>
      </c>
      <c r="Y814" s="223" t="s">
        <v>191</v>
      </c>
      <c r="Z814" s="212"/>
      <c r="AA814" s="212"/>
      <c r="AB814" s="212"/>
      <c r="AC814" s="212"/>
      <c r="AD814" s="212"/>
      <c r="AE814" s="212"/>
      <c r="AF814" s="212"/>
      <c r="AG814" s="212" t="s">
        <v>211</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2" x14ac:dyDescent="0.2">
      <c r="A815" s="219"/>
      <c r="B815" s="220"/>
      <c r="C815" s="245"/>
      <c r="D815" s="242"/>
      <c r="E815" s="242"/>
      <c r="F815" s="242"/>
      <c r="G815" s="242"/>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193</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ht="22.5" outlineLevel="1" x14ac:dyDescent="0.2">
      <c r="A816" s="233">
        <v>184</v>
      </c>
      <c r="B816" s="234" t="s">
        <v>989</v>
      </c>
      <c r="C816" s="244" t="s">
        <v>990</v>
      </c>
      <c r="D816" s="235" t="s">
        <v>984</v>
      </c>
      <c r="E816" s="236">
        <v>1</v>
      </c>
      <c r="F816" s="237"/>
      <c r="G816" s="238">
        <f>ROUND(E816*F816,2)</f>
        <v>0</v>
      </c>
      <c r="H816" s="237"/>
      <c r="I816" s="238">
        <f>ROUND(E816*H816,2)</f>
        <v>0</v>
      </c>
      <c r="J816" s="237"/>
      <c r="K816" s="238">
        <f>ROUND(E816*J816,2)</f>
        <v>0</v>
      </c>
      <c r="L816" s="238">
        <v>21</v>
      </c>
      <c r="M816" s="238">
        <f>G816*(1+L816/100)</f>
        <v>0</v>
      </c>
      <c r="N816" s="236">
        <v>0</v>
      </c>
      <c r="O816" s="236">
        <f>ROUND(E816*N816,2)</f>
        <v>0</v>
      </c>
      <c r="P816" s="236">
        <v>0</v>
      </c>
      <c r="Q816" s="236">
        <f>ROUND(E816*P816,2)</f>
        <v>0</v>
      </c>
      <c r="R816" s="238" t="s">
        <v>955</v>
      </c>
      <c r="S816" s="238" t="s">
        <v>188</v>
      </c>
      <c r="T816" s="239" t="s">
        <v>188</v>
      </c>
      <c r="U816" s="223">
        <v>1.99</v>
      </c>
      <c r="V816" s="223">
        <f>ROUND(E816*U816,2)</f>
        <v>1.99</v>
      </c>
      <c r="W816" s="223"/>
      <c r="X816" s="223" t="s">
        <v>210</v>
      </c>
      <c r="Y816" s="223" t="s">
        <v>191</v>
      </c>
      <c r="Z816" s="212"/>
      <c r="AA816" s="212"/>
      <c r="AB816" s="212"/>
      <c r="AC816" s="212"/>
      <c r="AD816" s="212"/>
      <c r="AE816" s="212"/>
      <c r="AF816" s="212"/>
      <c r="AG816" s="212" t="s">
        <v>211</v>
      </c>
      <c r="AH816" s="212"/>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2" x14ac:dyDescent="0.2">
      <c r="A817" s="219"/>
      <c r="B817" s="220"/>
      <c r="C817" s="245"/>
      <c r="D817" s="242"/>
      <c r="E817" s="242"/>
      <c r="F817" s="242"/>
      <c r="G817" s="242"/>
      <c r="H817" s="223"/>
      <c r="I817" s="223"/>
      <c r="J817" s="223"/>
      <c r="K817" s="223"/>
      <c r="L817" s="223"/>
      <c r="M817" s="223"/>
      <c r="N817" s="222"/>
      <c r="O817" s="222"/>
      <c r="P817" s="222"/>
      <c r="Q817" s="222"/>
      <c r="R817" s="223"/>
      <c r="S817" s="223"/>
      <c r="T817" s="223"/>
      <c r="U817" s="223"/>
      <c r="V817" s="223"/>
      <c r="W817" s="223"/>
      <c r="X817" s="223"/>
      <c r="Y817" s="223"/>
      <c r="Z817" s="212"/>
      <c r="AA817" s="212"/>
      <c r="AB817" s="212"/>
      <c r="AC817" s="212"/>
      <c r="AD817" s="212"/>
      <c r="AE817" s="212"/>
      <c r="AF817" s="212"/>
      <c r="AG817" s="212" t="s">
        <v>193</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x14ac:dyDescent="0.2">
      <c r="A818" s="226" t="s">
        <v>183</v>
      </c>
      <c r="B818" s="227" t="s">
        <v>104</v>
      </c>
      <c r="C818" s="243" t="s">
        <v>105</v>
      </c>
      <c r="D818" s="228"/>
      <c r="E818" s="229"/>
      <c r="F818" s="230"/>
      <c r="G818" s="230">
        <f>SUMIF(AG819:AG960,"&lt;&gt;NOR",G819:G960)</f>
        <v>0</v>
      </c>
      <c r="H818" s="230"/>
      <c r="I818" s="230">
        <f>SUM(I819:I960)</f>
        <v>0</v>
      </c>
      <c r="J818" s="230"/>
      <c r="K818" s="230">
        <f>SUM(K819:K960)</f>
        <v>0</v>
      </c>
      <c r="L818" s="230"/>
      <c r="M818" s="230">
        <f>SUM(M819:M960)</f>
        <v>0</v>
      </c>
      <c r="N818" s="229"/>
      <c r="O818" s="229">
        <f>SUM(O819:O960)</f>
        <v>0.29000000000000004</v>
      </c>
      <c r="P818" s="229"/>
      <c r="Q818" s="229">
        <f>SUM(Q819:Q960)</f>
        <v>0</v>
      </c>
      <c r="R818" s="230"/>
      <c r="S818" s="230"/>
      <c r="T818" s="231"/>
      <c r="U818" s="225"/>
      <c r="V818" s="225">
        <f>SUM(V819:V960)</f>
        <v>137.76</v>
      </c>
      <c r="W818" s="225"/>
      <c r="X818" s="225"/>
      <c r="Y818" s="225"/>
      <c r="AG818" t="s">
        <v>184</v>
      </c>
    </row>
    <row r="819" spans="1:60" ht="56.25" outlineLevel="1" x14ac:dyDescent="0.2">
      <c r="A819" s="233">
        <v>185</v>
      </c>
      <c r="B819" s="234" t="s">
        <v>991</v>
      </c>
      <c r="C819" s="244" t="s">
        <v>992</v>
      </c>
      <c r="D819" s="235" t="s">
        <v>263</v>
      </c>
      <c r="E819" s="236">
        <v>258.7</v>
      </c>
      <c r="F819" s="237"/>
      <c r="G819" s="238">
        <f>ROUND(E819*F819,2)</f>
        <v>0</v>
      </c>
      <c r="H819" s="237"/>
      <c r="I819" s="238">
        <f>ROUND(E819*H819,2)</f>
        <v>0</v>
      </c>
      <c r="J819" s="237"/>
      <c r="K819" s="238">
        <f>ROUND(E819*J819,2)</f>
        <v>0</v>
      </c>
      <c r="L819" s="238">
        <v>21</v>
      </c>
      <c r="M819" s="238">
        <f>G819*(1+L819/100)</f>
        <v>0</v>
      </c>
      <c r="N819" s="236">
        <v>4.0000000000000003E-5</v>
      </c>
      <c r="O819" s="236">
        <f>ROUND(E819*N819,2)</f>
        <v>0.01</v>
      </c>
      <c r="P819" s="236">
        <v>0</v>
      </c>
      <c r="Q819" s="236">
        <f>ROUND(E819*P819,2)</f>
        <v>0</v>
      </c>
      <c r="R819" s="238" t="s">
        <v>354</v>
      </c>
      <c r="S819" s="238" t="s">
        <v>188</v>
      </c>
      <c r="T819" s="239" t="s">
        <v>188</v>
      </c>
      <c r="U819" s="223">
        <v>0.308</v>
      </c>
      <c r="V819" s="223">
        <f>ROUND(E819*U819,2)</f>
        <v>79.680000000000007</v>
      </c>
      <c r="W819" s="223"/>
      <c r="X819" s="223" t="s">
        <v>210</v>
      </c>
      <c r="Y819" s="223" t="s">
        <v>191</v>
      </c>
      <c r="Z819" s="212"/>
      <c r="AA819" s="212"/>
      <c r="AB819" s="212"/>
      <c r="AC819" s="212"/>
      <c r="AD819" s="212"/>
      <c r="AE819" s="212"/>
      <c r="AF819" s="212"/>
      <c r="AG819" s="212" t="s">
        <v>211</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62" t="s">
        <v>993</v>
      </c>
      <c r="D820" s="249"/>
      <c r="E820" s="250">
        <v>258.7</v>
      </c>
      <c r="F820" s="223"/>
      <c r="G820" s="223"/>
      <c r="H820" s="223"/>
      <c r="I820" s="223"/>
      <c r="J820" s="223"/>
      <c r="K820" s="223"/>
      <c r="L820" s="223"/>
      <c r="M820" s="223"/>
      <c r="N820" s="222"/>
      <c r="O820" s="222"/>
      <c r="P820" s="222"/>
      <c r="Q820" s="222"/>
      <c r="R820" s="223"/>
      <c r="S820" s="223"/>
      <c r="T820" s="223"/>
      <c r="U820" s="223"/>
      <c r="V820" s="223"/>
      <c r="W820" s="223"/>
      <c r="X820" s="223"/>
      <c r="Y820" s="223"/>
      <c r="Z820" s="212"/>
      <c r="AA820" s="212"/>
      <c r="AB820" s="212"/>
      <c r="AC820" s="212"/>
      <c r="AD820" s="212"/>
      <c r="AE820" s="212"/>
      <c r="AF820" s="212"/>
      <c r="AG820" s="212" t="s">
        <v>215</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2" x14ac:dyDescent="0.2">
      <c r="A821" s="219"/>
      <c r="B821" s="220"/>
      <c r="C821" s="263"/>
      <c r="D821" s="241"/>
      <c r="E821" s="241"/>
      <c r="F821" s="241"/>
      <c r="G821" s="241"/>
      <c r="H821" s="223"/>
      <c r="I821" s="223"/>
      <c r="J821" s="223"/>
      <c r="K821" s="223"/>
      <c r="L821" s="223"/>
      <c r="M821" s="223"/>
      <c r="N821" s="222"/>
      <c r="O821" s="222"/>
      <c r="P821" s="222"/>
      <c r="Q821" s="222"/>
      <c r="R821" s="223"/>
      <c r="S821" s="223"/>
      <c r="T821" s="223"/>
      <c r="U821" s="223"/>
      <c r="V821" s="223"/>
      <c r="W821" s="223"/>
      <c r="X821" s="223"/>
      <c r="Y821" s="223"/>
      <c r="Z821" s="212"/>
      <c r="AA821" s="212"/>
      <c r="AB821" s="212"/>
      <c r="AC821" s="212"/>
      <c r="AD821" s="212"/>
      <c r="AE821" s="212"/>
      <c r="AF821" s="212"/>
      <c r="AG821" s="212" t="s">
        <v>193</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33">
        <v>186</v>
      </c>
      <c r="B822" s="234" t="s">
        <v>994</v>
      </c>
      <c r="C822" s="244" t="s">
        <v>995</v>
      </c>
      <c r="D822" s="235" t="s">
        <v>454</v>
      </c>
      <c r="E822" s="236">
        <v>0.6</v>
      </c>
      <c r="F822" s="237"/>
      <c r="G822" s="238">
        <f>ROUND(E822*F822,2)</f>
        <v>0</v>
      </c>
      <c r="H822" s="237"/>
      <c r="I822" s="238">
        <f>ROUND(E822*H822,2)</f>
        <v>0</v>
      </c>
      <c r="J822" s="237"/>
      <c r="K822" s="238">
        <f>ROUND(E822*J822,2)</f>
        <v>0</v>
      </c>
      <c r="L822" s="238">
        <v>21</v>
      </c>
      <c r="M822" s="238">
        <f>G822*(1+L822/100)</f>
        <v>0</v>
      </c>
      <c r="N822" s="236">
        <v>1.2529999999999999E-2</v>
      </c>
      <c r="O822" s="236">
        <f>ROUND(E822*N822,2)</f>
        <v>0.01</v>
      </c>
      <c r="P822" s="236">
        <v>0</v>
      </c>
      <c r="Q822" s="236">
        <f>ROUND(E822*P822,2)</f>
        <v>0</v>
      </c>
      <c r="R822" s="238" t="s">
        <v>354</v>
      </c>
      <c r="S822" s="238" t="s">
        <v>188</v>
      </c>
      <c r="T822" s="239" t="s">
        <v>188</v>
      </c>
      <c r="U822" s="223">
        <v>1.23</v>
      </c>
      <c r="V822" s="223">
        <f>ROUND(E822*U822,2)</f>
        <v>0.74</v>
      </c>
      <c r="W822" s="223"/>
      <c r="X822" s="223" t="s">
        <v>210</v>
      </c>
      <c r="Y822" s="223" t="s">
        <v>191</v>
      </c>
      <c r="Z822" s="212"/>
      <c r="AA822" s="212"/>
      <c r="AB822" s="212"/>
      <c r="AC822" s="212"/>
      <c r="AD822" s="212"/>
      <c r="AE822" s="212"/>
      <c r="AF822" s="212"/>
      <c r="AG822" s="212" t="s">
        <v>211</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61" t="s">
        <v>996</v>
      </c>
      <c r="D823" s="257"/>
      <c r="E823" s="257"/>
      <c r="F823" s="257"/>
      <c r="G823" s="257"/>
      <c r="H823" s="223"/>
      <c r="I823" s="223"/>
      <c r="J823" s="223"/>
      <c r="K823" s="223"/>
      <c r="L823" s="223"/>
      <c r="M823" s="223"/>
      <c r="N823" s="222"/>
      <c r="O823" s="222"/>
      <c r="P823" s="222"/>
      <c r="Q823" s="222"/>
      <c r="R823" s="223"/>
      <c r="S823" s="223"/>
      <c r="T823" s="223"/>
      <c r="U823" s="223"/>
      <c r="V823" s="223"/>
      <c r="W823" s="223"/>
      <c r="X823" s="223"/>
      <c r="Y823" s="223"/>
      <c r="Z823" s="212"/>
      <c r="AA823" s="212"/>
      <c r="AB823" s="212"/>
      <c r="AC823" s="212"/>
      <c r="AD823" s="212"/>
      <c r="AE823" s="212"/>
      <c r="AF823" s="212"/>
      <c r="AG823" s="212" t="s">
        <v>213</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62" t="s">
        <v>997</v>
      </c>
      <c r="D824" s="249"/>
      <c r="E824" s="250">
        <v>0.6</v>
      </c>
      <c r="F824" s="223"/>
      <c r="G824" s="223"/>
      <c r="H824" s="223"/>
      <c r="I824" s="223"/>
      <c r="J824" s="223"/>
      <c r="K824" s="223"/>
      <c r="L824" s="223"/>
      <c r="M824" s="223"/>
      <c r="N824" s="222"/>
      <c r="O824" s="222"/>
      <c r="P824" s="222"/>
      <c r="Q824" s="222"/>
      <c r="R824" s="223"/>
      <c r="S824" s="223"/>
      <c r="T824" s="223"/>
      <c r="U824" s="223"/>
      <c r="V824" s="223"/>
      <c r="W824" s="223"/>
      <c r="X824" s="223"/>
      <c r="Y824" s="223"/>
      <c r="Z824" s="212"/>
      <c r="AA824" s="212"/>
      <c r="AB824" s="212"/>
      <c r="AC824" s="212"/>
      <c r="AD824" s="212"/>
      <c r="AE824" s="212"/>
      <c r="AF824" s="212"/>
      <c r="AG824" s="212" t="s">
        <v>215</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63"/>
      <c r="D825" s="241"/>
      <c r="E825" s="241"/>
      <c r="F825" s="241"/>
      <c r="G825" s="241"/>
      <c r="H825" s="223"/>
      <c r="I825" s="223"/>
      <c r="J825" s="223"/>
      <c r="K825" s="223"/>
      <c r="L825" s="223"/>
      <c r="M825" s="223"/>
      <c r="N825" s="222"/>
      <c r="O825" s="222"/>
      <c r="P825" s="222"/>
      <c r="Q825" s="222"/>
      <c r="R825" s="223"/>
      <c r="S825" s="223"/>
      <c r="T825" s="223"/>
      <c r="U825" s="223"/>
      <c r="V825" s="223"/>
      <c r="W825" s="223"/>
      <c r="X825" s="223"/>
      <c r="Y825" s="223"/>
      <c r="Z825" s="212"/>
      <c r="AA825" s="212"/>
      <c r="AB825" s="212"/>
      <c r="AC825" s="212"/>
      <c r="AD825" s="212"/>
      <c r="AE825" s="212"/>
      <c r="AF825" s="212"/>
      <c r="AG825" s="212" t="s">
        <v>193</v>
      </c>
      <c r="AH825" s="212"/>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33">
        <v>187</v>
      </c>
      <c r="B826" s="234" t="s">
        <v>998</v>
      </c>
      <c r="C826" s="244" t="s">
        <v>999</v>
      </c>
      <c r="D826" s="235" t="s">
        <v>454</v>
      </c>
      <c r="E826" s="236">
        <v>6.1</v>
      </c>
      <c r="F826" s="237"/>
      <c r="G826" s="238">
        <f>ROUND(E826*F826,2)</f>
        <v>0</v>
      </c>
      <c r="H826" s="237"/>
      <c r="I826" s="238">
        <f>ROUND(E826*H826,2)</f>
        <v>0</v>
      </c>
      <c r="J826" s="237"/>
      <c r="K826" s="238">
        <f>ROUND(E826*J826,2)</f>
        <v>0</v>
      </c>
      <c r="L826" s="238">
        <v>21</v>
      </c>
      <c r="M826" s="238">
        <f>G826*(1+L826/100)</f>
        <v>0</v>
      </c>
      <c r="N826" s="236">
        <v>7.6899999999999998E-3</v>
      </c>
      <c r="O826" s="236">
        <f>ROUND(E826*N826,2)</f>
        <v>0.05</v>
      </c>
      <c r="P826" s="236">
        <v>0</v>
      </c>
      <c r="Q826" s="236">
        <f>ROUND(E826*P826,2)</f>
        <v>0</v>
      </c>
      <c r="R826" s="238" t="s">
        <v>354</v>
      </c>
      <c r="S826" s="238" t="s">
        <v>188</v>
      </c>
      <c r="T826" s="239" t="s">
        <v>188</v>
      </c>
      <c r="U826" s="223">
        <v>0.20599999999999999</v>
      </c>
      <c r="V826" s="223">
        <f>ROUND(E826*U826,2)</f>
        <v>1.26</v>
      </c>
      <c r="W826" s="223"/>
      <c r="X826" s="223" t="s">
        <v>210</v>
      </c>
      <c r="Y826" s="223" t="s">
        <v>191</v>
      </c>
      <c r="Z826" s="212"/>
      <c r="AA826" s="212"/>
      <c r="AB826" s="212"/>
      <c r="AC826" s="212"/>
      <c r="AD826" s="212"/>
      <c r="AE826" s="212"/>
      <c r="AF826" s="212"/>
      <c r="AG826" s="212" t="s">
        <v>211</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61" t="s">
        <v>996</v>
      </c>
      <c r="D827" s="257"/>
      <c r="E827" s="257"/>
      <c r="F827" s="257"/>
      <c r="G827" s="257"/>
      <c r="H827" s="223"/>
      <c r="I827" s="223"/>
      <c r="J827" s="223"/>
      <c r="K827" s="223"/>
      <c r="L827" s="223"/>
      <c r="M827" s="223"/>
      <c r="N827" s="222"/>
      <c r="O827" s="222"/>
      <c r="P827" s="222"/>
      <c r="Q827" s="222"/>
      <c r="R827" s="223"/>
      <c r="S827" s="223"/>
      <c r="T827" s="223"/>
      <c r="U827" s="223"/>
      <c r="V827" s="223"/>
      <c r="W827" s="223"/>
      <c r="X827" s="223"/>
      <c r="Y827" s="223"/>
      <c r="Z827" s="212"/>
      <c r="AA827" s="212"/>
      <c r="AB827" s="212"/>
      <c r="AC827" s="212"/>
      <c r="AD827" s="212"/>
      <c r="AE827" s="212"/>
      <c r="AF827" s="212"/>
      <c r="AG827" s="212" t="s">
        <v>213</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62" t="s">
        <v>1000</v>
      </c>
      <c r="D828" s="249"/>
      <c r="E828" s="250">
        <v>0.3</v>
      </c>
      <c r="F828" s="223"/>
      <c r="G828" s="223"/>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215</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62" t="s">
        <v>1001</v>
      </c>
      <c r="D829" s="249"/>
      <c r="E829" s="250">
        <v>4.8</v>
      </c>
      <c r="F829" s="223"/>
      <c r="G829" s="223"/>
      <c r="H829" s="223"/>
      <c r="I829" s="223"/>
      <c r="J829" s="223"/>
      <c r="K829" s="223"/>
      <c r="L829" s="223"/>
      <c r="M829" s="223"/>
      <c r="N829" s="222"/>
      <c r="O829" s="222"/>
      <c r="P829" s="222"/>
      <c r="Q829" s="222"/>
      <c r="R829" s="223"/>
      <c r="S829" s="223"/>
      <c r="T829" s="223"/>
      <c r="U829" s="223"/>
      <c r="V829" s="223"/>
      <c r="W829" s="223"/>
      <c r="X829" s="223"/>
      <c r="Y829" s="223"/>
      <c r="Z829" s="212"/>
      <c r="AA829" s="212"/>
      <c r="AB829" s="212"/>
      <c r="AC829" s="212"/>
      <c r="AD829" s="212"/>
      <c r="AE829" s="212"/>
      <c r="AF829" s="212"/>
      <c r="AG829" s="212" t="s">
        <v>215</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62" t="s">
        <v>76</v>
      </c>
      <c r="D830" s="249"/>
      <c r="E830" s="250">
        <v>1</v>
      </c>
      <c r="F830" s="223"/>
      <c r="G830" s="223"/>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215</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2" x14ac:dyDescent="0.2">
      <c r="A831" s="219"/>
      <c r="B831" s="220"/>
      <c r="C831" s="263"/>
      <c r="D831" s="241"/>
      <c r="E831" s="241"/>
      <c r="F831" s="241"/>
      <c r="G831" s="241"/>
      <c r="H831" s="223"/>
      <c r="I831" s="223"/>
      <c r="J831" s="223"/>
      <c r="K831" s="223"/>
      <c r="L831" s="223"/>
      <c r="M831" s="223"/>
      <c r="N831" s="222"/>
      <c r="O831" s="222"/>
      <c r="P831" s="222"/>
      <c r="Q831" s="222"/>
      <c r="R831" s="223"/>
      <c r="S831" s="223"/>
      <c r="T831" s="223"/>
      <c r="U831" s="223"/>
      <c r="V831" s="223"/>
      <c r="W831" s="223"/>
      <c r="X831" s="223"/>
      <c r="Y831" s="223"/>
      <c r="Z831" s="212"/>
      <c r="AA831" s="212"/>
      <c r="AB831" s="212"/>
      <c r="AC831" s="212"/>
      <c r="AD831" s="212"/>
      <c r="AE831" s="212"/>
      <c r="AF831" s="212"/>
      <c r="AG831" s="212" t="s">
        <v>193</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1" x14ac:dyDescent="0.2">
      <c r="A832" s="233">
        <v>188</v>
      </c>
      <c r="B832" s="234" t="s">
        <v>1002</v>
      </c>
      <c r="C832" s="244" t="s">
        <v>1003</v>
      </c>
      <c r="D832" s="235" t="s">
        <v>384</v>
      </c>
      <c r="E832" s="236">
        <v>6</v>
      </c>
      <c r="F832" s="237"/>
      <c r="G832" s="238">
        <f>ROUND(E832*F832,2)</f>
        <v>0</v>
      </c>
      <c r="H832" s="237"/>
      <c r="I832" s="238">
        <f>ROUND(E832*H832,2)</f>
        <v>0</v>
      </c>
      <c r="J832" s="237"/>
      <c r="K832" s="238">
        <f>ROUND(E832*J832,2)</f>
        <v>0</v>
      </c>
      <c r="L832" s="238">
        <v>21</v>
      </c>
      <c r="M832" s="238">
        <f>G832*(1+L832/100)</f>
        <v>0</v>
      </c>
      <c r="N832" s="236">
        <v>2.81E-3</v>
      </c>
      <c r="O832" s="236">
        <f>ROUND(E832*N832,2)</f>
        <v>0.02</v>
      </c>
      <c r="P832" s="236">
        <v>0</v>
      </c>
      <c r="Q832" s="236">
        <f>ROUND(E832*P832,2)</f>
        <v>0</v>
      </c>
      <c r="R832" s="238" t="s">
        <v>354</v>
      </c>
      <c r="S832" s="238" t="s">
        <v>188</v>
      </c>
      <c r="T832" s="239" t="s">
        <v>188</v>
      </c>
      <c r="U832" s="223">
        <v>0.08</v>
      </c>
      <c r="V832" s="223">
        <f>ROUND(E832*U832,2)</f>
        <v>0.48</v>
      </c>
      <c r="W832" s="223"/>
      <c r="X832" s="223" t="s">
        <v>210</v>
      </c>
      <c r="Y832" s="223" t="s">
        <v>191</v>
      </c>
      <c r="Z832" s="212"/>
      <c r="AA832" s="212"/>
      <c r="AB832" s="212"/>
      <c r="AC832" s="212"/>
      <c r="AD832" s="212"/>
      <c r="AE832" s="212"/>
      <c r="AF832" s="212"/>
      <c r="AG832" s="212" t="s">
        <v>211</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2" x14ac:dyDescent="0.2">
      <c r="A833" s="219"/>
      <c r="B833" s="220"/>
      <c r="C833" s="261" t="s">
        <v>1004</v>
      </c>
      <c r="D833" s="257"/>
      <c r="E833" s="257"/>
      <c r="F833" s="257"/>
      <c r="G833" s="257"/>
      <c r="H833" s="223"/>
      <c r="I833" s="223"/>
      <c r="J833" s="223"/>
      <c r="K833" s="223"/>
      <c r="L833" s="223"/>
      <c r="M833" s="223"/>
      <c r="N833" s="222"/>
      <c r="O833" s="222"/>
      <c r="P833" s="222"/>
      <c r="Q833" s="222"/>
      <c r="R833" s="223"/>
      <c r="S833" s="223"/>
      <c r="T833" s="223"/>
      <c r="U833" s="223"/>
      <c r="V833" s="223"/>
      <c r="W833" s="223"/>
      <c r="X833" s="223"/>
      <c r="Y833" s="223"/>
      <c r="Z833" s="212"/>
      <c r="AA833" s="212"/>
      <c r="AB833" s="212"/>
      <c r="AC833" s="212"/>
      <c r="AD833" s="212"/>
      <c r="AE833" s="212"/>
      <c r="AF833" s="212"/>
      <c r="AG833" s="212" t="s">
        <v>213</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62" t="s">
        <v>1005</v>
      </c>
      <c r="D834" s="249"/>
      <c r="E834" s="250">
        <v>6</v>
      </c>
      <c r="F834" s="223"/>
      <c r="G834" s="223"/>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215</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63"/>
      <c r="D835" s="241"/>
      <c r="E835" s="241"/>
      <c r="F835" s="241"/>
      <c r="G835" s="241"/>
      <c r="H835" s="223"/>
      <c r="I835" s="223"/>
      <c r="J835" s="223"/>
      <c r="K835" s="223"/>
      <c r="L835" s="223"/>
      <c r="M835" s="223"/>
      <c r="N835" s="222"/>
      <c r="O835" s="222"/>
      <c r="P835" s="222"/>
      <c r="Q835" s="222"/>
      <c r="R835" s="223"/>
      <c r="S835" s="223"/>
      <c r="T835" s="223"/>
      <c r="U835" s="223"/>
      <c r="V835" s="223"/>
      <c r="W835" s="223"/>
      <c r="X835" s="223"/>
      <c r="Y835" s="223"/>
      <c r="Z835" s="212"/>
      <c r="AA835" s="212"/>
      <c r="AB835" s="212"/>
      <c r="AC835" s="212"/>
      <c r="AD835" s="212"/>
      <c r="AE835" s="212"/>
      <c r="AF835" s="212"/>
      <c r="AG835" s="212" t="s">
        <v>193</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1" x14ac:dyDescent="0.2">
      <c r="A836" s="233">
        <v>189</v>
      </c>
      <c r="B836" s="234" t="s">
        <v>1006</v>
      </c>
      <c r="C836" s="244" t="s">
        <v>1007</v>
      </c>
      <c r="D836" s="235" t="s">
        <v>384</v>
      </c>
      <c r="E836" s="236">
        <v>9</v>
      </c>
      <c r="F836" s="237"/>
      <c r="G836" s="238">
        <f>ROUND(E836*F836,2)</f>
        <v>0</v>
      </c>
      <c r="H836" s="237"/>
      <c r="I836" s="238">
        <f>ROUND(E836*H836,2)</f>
        <v>0</v>
      </c>
      <c r="J836" s="237"/>
      <c r="K836" s="238">
        <f>ROUND(E836*J836,2)</f>
        <v>0</v>
      </c>
      <c r="L836" s="238">
        <v>21</v>
      </c>
      <c r="M836" s="238">
        <f>G836*(1+L836/100)</f>
        <v>0</v>
      </c>
      <c r="N836" s="236">
        <v>1.6379999999999999E-2</v>
      </c>
      <c r="O836" s="236">
        <f>ROUND(E836*N836,2)</f>
        <v>0.15</v>
      </c>
      <c r="P836" s="236">
        <v>0</v>
      </c>
      <c r="Q836" s="236">
        <f>ROUND(E836*P836,2)</f>
        <v>0</v>
      </c>
      <c r="R836" s="238" t="s">
        <v>354</v>
      </c>
      <c r="S836" s="238" t="s">
        <v>188</v>
      </c>
      <c r="T836" s="239" t="s">
        <v>188</v>
      </c>
      <c r="U836" s="223">
        <v>0.4</v>
      </c>
      <c r="V836" s="223">
        <f>ROUND(E836*U836,2)</f>
        <v>3.6</v>
      </c>
      <c r="W836" s="223"/>
      <c r="X836" s="223" t="s">
        <v>210</v>
      </c>
      <c r="Y836" s="223" t="s">
        <v>191</v>
      </c>
      <c r="Z836" s="212"/>
      <c r="AA836" s="212"/>
      <c r="AB836" s="212"/>
      <c r="AC836" s="212"/>
      <c r="AD836" s="212"/>
      <c r="AE836" s="212"/>
      <c r="AF836" s="212"/>
      <c r="AG836" s="212" t="s">
        <v>211</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2" x14ac:dyDescent="0.2">
      <c r="A837" s="219"/>
      <c r="B837" s="220"/>
      <c r="C837" s="261" t="s">
        <v>1008</v>
      </c>
      <c r="D837" s="257"/>
      <c r="E837" s="257"/>
      <c r="F837" s="257"/>
      <c r="G837" s="257"/>
      <c r="H837" s="223"/>
      <c r="I837" s="223"/>
      <c r="J837" s="223"/>
      <c r="K837" s="223"/>
      <c r="L837" s="223"/>
      <c r="M837" s="223"/>
      <c r="N837" s="222"/>
      <c r="O837" s="222"/>
      <c r="P837" s="222"/>
      <c r="Q837" s="222"/>
      <c r="R837" s="223"/>
      <c r="S837" s="223"/>
      <c r="T837" s="223"/>
      <c r="U837" s="223"/>
      <c r="V837" s="223"/>
      <c r="W837" s="223"/>
      <c r="X837" s="223"/>
      <c r="Y837" s="223"/>
      <c r="Z837" s="212"/>
      <c r="AA837" s="212"/>
      <c r="AB837" s="212"/>
      <c r="AC837" s="212"/>
      <c r="AD837" s="212"/>
      <c r="AE837" s="212"/>
      <c r="AF837" s="212"/>
      <c r="AG837" s="212" t="s">
        <v>213</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62" t="s">
        <v>1009</v>
      </c>
      <c r="D838" s="249"/>
      <c r="E838" s="250">
        <v>7</v>
      </c>
      <c r="F838" s="223"/>
      <c r="G838" s="223"/>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215</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19"/>
      <c r="B839" s="220"/>
      <c r="C839" s="262" t="s">
        <v>1010</v>
      </c>
      <c r="D839" s="249"/>
      <c r="E839" s="250">
        <v>2</v>
      </c>
      <c r="F839" s="223"/>
      <c r="G839" s="223"/>
      <c r="H839" s="223"/>
      <c r="I839" s="223"/>
      <c r="J839" s="223"/>
      <c r="K839" s="223"/>
      <c r="L839" s="223"/>
      <c r="M839" s="223"/>
      <c r="N839" s="222"/>
      <c r="O839" s="222"/>
      <c r="P839" s="222"/>
      <c r="Q839" s="222"/>
      <c r="R839" s="223"/>
      <c r="S839" s="223"/>
      <c r="T839" s="223"/>
      <c r="U839" s="223"/>
      <c r="V839" s="223"/>
      <c r="W839" s="223"/>
      <c r="X839" s="223"/>
      <c r="Y839" s="223"/>
      <c r="Z839" s="212"/>
      <c r="AA839" s="212"/>
      <c r="AB839" s="212"/>
      <c r="AC839" s="212"/>
      <c r="AD839" s="212"/>
      <c r="AE839" s="212"/>
      <c r="AF839" s="212"/>
      <c r="AG839" s="212" t="s">
        <v>215</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63"/>
      <c r="D840" s="241"/>
      <c r="E840" s="241"/>
      <c r="F840" s="241"/>
      <c r="G840" s="241"/>
      <c r="H840" s="223"/>
      <c r="I840" s="223"/>
      <c r="J840" s="223"/>
      <c r="K840" s="223"/>
      <c r="L840" s="223"/>
      <c r="M840" s="223"/>
      <c r="N840" s="222"/>
      <c r="O840" s="222"/>
      <c r="P840" s="222"/>
      <c r="Q840" s="222"/>
      <c r="R840" s="223"/>
      <c r="S840" s="223"/>
      <c r="T840" s="223"/>
      <c r="U840" s="223"/>
      <c r="V840" s="223"/>
      <c r="W840" s="223"/>
      <c r="X840" s="223"/>
      <c r="Y840" s="223"/>
      <c r="Z840" s="212"/>
      <c r="AA840" s="212"/>
      <c r="AB840" s="212"/>
      <c r="AC840" s="212"/>
      <c r="AD840" s="212"/>
      <c r="AE840" s="212"/>
      <c r="AF840" s="212"/>
      <c r="AG840" s="212" t="s">
        <v>193</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ht="22.5" outlineLevel="1" x14ac:dyDescent="0.2">
      <c r="A841" s="233">
        <v>190</v>
      </c>
      <c r="B841" s="234" t="s">
        <v>1011</v>
      </c>
      <c r="C841" s="244" t="s">
        <v>1012</v>
      </c>
      <c r="D841" s="235" t="s">
        <v>454</v>
      </c>
      <c r="E841" s="236">
        <v>4</v>
      </c>
      <c r="F841" s="237"/>
      <c r="G841" s="238">
        <f>ROUND(E841*F841,2)</f>
        <v>0</v>
      </c>
      <c r="H841" s="237"/>
      <c r="I841" s="238">
        <f>ROUND(E841*H841,2)</f>
        <v>0</v>
      </c>
      <c r="J841" s="237"/>
      <c r="K841" s="238">
        <f>ROUND(E841*J841,2)</f>
        <v>0</v>
      </c>
      <c r="L841" s="238">
        <v>21</v>
      </c>
      <c r="M841" s="238">
        <f>G841*(1+L841/100)</f>
        <v>0</v>
      </c>
      <c r="N841" s="236">
        <v>1.6000000000000001E-4</v>
      </c>
      <c r="O841" s="236">
        <f>ROUND(E841*N841,2)</f>
        <v>0</v>
      </c>
      <c r="P841" s="236">
        <v>0</v>
      </c>
      <c r="Q841" s="236">
        <f>ROUND(E841*P841,2)</f>
        <v>0</v>
      </c>
      <c r="R841" s="238" t="s">
        <v>354</v>
      </c>
      <c r="S841" s="238" t="s">
        <v>188</v>
      </c>
      <c r="T841" s="239" t="s">
        <v>188</v>
      </c>
      <c r="U841" s="223">
        <v>0.5</v>
      </c>
      <c r="V841" s="223">
        <f>ROUND(E841*U841,2)</f>
        <v>2</v>
      </c>
      <c r="W841" s="223"/>
      <c r="X841" s="223" t="s">
        <v>210</v>
      </c>
      <c r="Y841" s="223" t="s">
        <v>191</v>
      </c>
      <c r="Z841" s="212"/>
      <c r="AA841" s="212"/>
      <c r="AB841" s="212"/>
      <c r="AC841" s="212"/>
      <c r="AD841" s="212"/>
      <c r="AE841" s="212"/>
      <c r="AF841" s="212"/>
      <c r="AG841" s="212" t="s">
        <v>211</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62" t="s">
        <v>1013</v>
      </c>
      <c r="D842" s="249"/>
      <c r="E842" s="250">
        <v>4</v>
      </c>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215</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2" x14ac:dyDescent="0.2">
      <c r="A843" s="219"/>
      <c r="B843" s="220"/>
      <c r="C843" s="263"/>
      <c r="D843" s="241"/>
      <c r="E843" s="241"/>
      <c r="F843" s="241"/>
      <c r="G843" s="241"/>
      <c r="H843" s="223"/>
      <c r="I843" s="223"/>
      <c r="J843" s="223"/>
      <c r="K843" s="223"/>
      <c r="L843" s="223"/>
      <c r="M843" s="223"/>
      <c r="N843" s="222"/>
      <c r="O843" s="222"/>
      <c r="P843" s="222"/>
      <c r="Q843" s="222"/>
      <c r="R843" s="223"/>
      <c r="S843" s="223"/>
      <c r="T843" s="223"/>
      <c r="U843" s="223"/>
      <c r="V843" s="223"/>
      <c r="W843" s="223"/>
      <c r="X843" s="223"/>
      <c r="Y843" s="223"/>
      <c r="Z843" s="212"/>
      <c r="AA843" s="212"/>
      <c r="AB843" s="212"/>
      <c r="AC843" s="212"/>
      <c r="AD843" s="212"/>
      <c r="AE843" s="212"/>
      <c r="AF843" s="212"/>
      <c r="AG843" s="212" t="s">
        <v>193</v>
      </c>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1" x14ac:dyDescent="0.2">
      <c r="A844" s="233">
        <v>191</v>
      </c>
      <c r="B844" s="234" t="s">
        <v>1014</v>
      </c>
      <c r="C844" s="244" t="s">
        <v>1015</v>
      </c>
      <c r="D844" s="235" t="s">
        <v>384</v>
      </c>
      <c r="E844" s="236">
        <v>1</v>
      </c>
      <c r="F844" s="237"/>
      <c r="G844" s="238">
        <f>ROUND(E844*F844,2)</f>
        <v>0</v>
      </c>
      <c r="H844" s="237"/>
      <c r="I844" s="238">
        <f>ROUND(E844*H844,2)</f>
        <v>0</v>
      </c>
      <c r="J844" s="237"/>
      <c r="K844" s="238">
        <f>ROUND(E844*J844,2)</f>
        <v>0</v>
      </c>
      <c r="L844" s="238">
        <v>21</v>
      </c>
      <c r="M844" s="238">
        <f>G844*(1+L844/100)</f>
        <v>0</v>
      </c>
      <c r="N844" s="236">
        <v>0</v>
      </c>
      <c r="O844" s="236">
        <f>ROUND(E844*N844,2)</f>
        <v>0</v>
      </c>
      <c r="P844" s="236">
        <v>0</v>
      </c>
      <c r="Q844" s="236">
        <f>ROUND(E844*P844,2)</f>
        <v>0</v>
      </c>
      <c r="R844" s="238"/>
      <c r="S844" s="238" t="s">
        <v>533</v>
      </c>
      <c r="T844" s="239" t="s">
        <v>189</v>
      </c>
      <c r="U844" s="223">
        <v>0</v>
      </c>
      <c r="V844" s="223">
        <f>ROUND(E844*U844,2)</f>
        <v>0</v>
      </c>
      <c r="W844" s="223"/>
      <c r="X844" s="223" t="s">
        <v>210</v>
      </c>
      <c r="Y844" s="223" t="s">
        <v>191</v>
      </c>
      <c r="Z844" s="212"/>
      <c r="AA844" s="212"/>
      <c r="AB844" s="212"/>
      <c r="AC844" s="212"/>
      <c r="AD844" s="212"/>
      <c r="AE844" s="212"/>
      <c r="AF844" s="212"/>
      <c r="AG844" s="212" t="s">
        <v>211</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67" t="s">
        <v>1860</v>
      </c>
      <c r="D845" s="259"/>
      <c r="E845" s="259"/>
      <c r="F845" s="259"/>
      <c r="G845" s="259"/>
      <c r="H845" s="223"/>
      <c r="I845" s="223"/>
      <c r="J845" s="223"/>
      <c r="K845" s="223"/>
      <c r="L845" s="223"/>
      <c r="M845" s="223"/>
      <c r="N845" s="222"/>
      <c r="O845" s="222"/>
      <c r="P845" s="222"/>
      <c r="Q845" s="222"/>
      <c r="R845" s="223"/>
      <c r="S845" s="223"/>
      <c r="T845" s="223"/>
      <c r="U845" s="223"/>
      <c r="V845" s="223"/>
      <c r="W845" s="223"/>
      <c r="X845" s="223"/>
      <c r="Y845" s="223"/>
      <c r="Z845" s="212"/>
      <c r="AA845" s="212"/>
      <c r="AB845" s="212"/>
      <c r="AC845" s="212"/>
      <c r="AD845" s="212"/>
      <c r="AE845" s="212"/>
      <c r="AF845" s="212"/>
      <c r="AG845" s="212" t="s">
        <v>485</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66" t="s">
        <v>1016</v>
      </c>
      <c r="D846" s="258"/>
      <c r="E846" s="258"/>
      <c r="F846" s="258"/>
      <c r="G846" s="258"/>
      <c r="H846" s="223"/>
      <c r="I846" s="223"/>
      <c r="J846" s="223"/>
      <c r="K846" s="223"/>
      <c r="L846" s="223"/>
      <c r="M846" s="223"/>
      <c r="N846" s="222"/>
      <c r="O846" s="222"/>
      <c r="P846" s="222"/>
      <c r="Q846" s="222"/>
      <c r="R846" s="223"/>
      <c r="S846" s="223"/>
      <c r="T846" s="223"/>
      <c r="U846" s="223"/>
      <c r="V846" s="223"/>
      <c r="W846" s="223"/>
      <c r="X846" s="223"/>
      <c r="Y846" s="223"/>
      <c r="Z846" s="212"/>
      <c r="AA846" s="212"/>
      <c r="AB846" s="212"/>
      <c r="AC846" s="212"/>
      <c r="AD846" s="212"/>
      <c r="AE846" s="212"/>
      <c r="AF846" s="212"/>
      <c r="AG846" s="212" t="s">
        <v>485</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66" t="s">
        <v>1017</v>
      </c>
      <c r="D847" s="258"/>
      <c r="E847" s="258"/>
      <c r="F847" s="258"/>
      <c r="G847" s="258"/>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485</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66" t="s">
        <v>1018</v>
      </c>
      <c r="D848" s="258"/>
      <c r="E848" s="258"/>
      <c r="F848" s="258"/>
      <c r="G848" s="258"/>
      <c r="H848" s="223"/>
      <c r="I848" s="223"/>
      <c r="J848" s="223"/>
      <c r="K848" s="223"/>
      <c r="L848" s="223"/>
      <c r="M848" s="223"/>
      <c r="N848" s="222"/>
      <c r="O848" s="222"/>
      <c r="P848" s="222"/>
      <c r="Q848" s="222"/>
      <c r="R848" s="223"/>
      <c r="S848" s="223"/>
      <c r="T848" s="223"/>
      <c r="U848" s="223"/>
      <c r="V848" s="223"/>
      <c r="W848" s="223"/>
      <c r="X848" s="223"/>
      <c r="Y848" s="223"/>
      <c r="Z848" s="212"/>
      <c r="AA848" s="212"/>
      <c r="AB848" s="212"/>
      <c r="AC848" s="212"/>
      <c r="AD848" s="212"/>
      <c r="AE848" s="212"/>
      <c r="AF848" s="212"/>
      <c r="AG848" s="212" t="s">
        <v>485</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66" t="s">
        <v>1019</v>
      </c>
      <c r="D849" s="258"/>
      <c r="E849" s="258"/>
      <c r="F849" s="258"/>
      <c r="G849" s="258"/>
      <c r="H849" s="223"/>
      <c r="I849" s="223"/>
      <c r="J849" s="223"/>
      <c r="K849" s="223"/>
      <c r="L849" s="223"/>
      <c r="M849" s="223"/>
      <c r="N849" s="222"/>
      <c r="O849" s="222"/>
      <c r="P849" s="222"/>
      <c r="Q849" s="222"/>
      <c r="R849" s="223"/>
      <c r="S849" s="223"/>
      <c r="T849" s="223"/>
      <c r="U849" s="223"/>
      <c r="V849" s="223"/>
      <c r="W849" s="223"/>
      <c r="X849" s="223"/>
      <c r="Y849" s="223"/>
      <c r="Z849" s="212"/>
      <c r="AA849" s="212"/>
      <c r="AB849" s="212"/>
      <c r="AC849" s="212"/>
      <c r="AD849" s="212"/>
      <c r="AE849" s="212"/>
      <c r="AF849" s="212"/>
      <c r="AG849" s="212" t="s">
        <v>485</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66" t="s">
        <v>1020</v>
      </c>
      <c r="D850" s="258"/>
      <c r="E850" s="258"/>
      <c r="F850" s="258"/>
      <c r="G850" s="258"/>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485</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66" t="s">
        <v>1021</v>
      </c>
      <c r="D851" s="258"/>
      <c r="E851" s="258"/>
      <c r="F851" s="258"/>
      <c r="G851" s="258"/>
      <c r="H851" s="223"/>
      <c r="I851" s="223"/>
      <c r="J851" s="223"/>
      <c r="K851" s="223"/>
      <c r="L851" s="223"/>
      <c r="M851" s="223"/>
      <c r="N851" s="222"/>
      <c r="O851" s="222"/>
      <c r="P851" s="222"/>
      <c r="Q851" s="222"/>
      <c r="R851" s="223"/>
      <c r="S851" s="223"/>
      <c r="T851" s="223"/>
      <c r="U851" s="223"/>
      <c r="V851" s="223"/>
      <c r="W851" s="223"/>
      <c r="X851" s="223"/>
      <c r="Y851" s="223"/>
      <c r="Z851" s="212"/>
      <c r="AA851" s="212"/>
      <c r="AB851" s="212"/>
      <c r="AC851" s="212"/>
      <c r="AD851" s="212"/>
      <c r="AE851" s="212"/>
      <c r="AF851" s="212"/>
      <c r="AG851" s="212" t="s">
        <v>485</v>
      </c>
      <c r="AH851" s="212"/>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66" t="s">
        <v>1022</v>
      </c>
      <c r="D852" s="258"/>
      <c r="E852" s="258"/>
      <c r="F852" s="258"/>
      <c r="G852" s="258"/>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485</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66" t="s">
        <v>1023</v>
      </c>
      <c r="D853" s="258"/>
      <c r="E853" s="258"/>
      <c r="F853" s="258"/>
      <c r="G853" s="258"/>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485</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66" t="s">
        <v>1024</v>
      </c>
      <c r="D854" s="258"/>
      <c r="E854" s="258"/>
      <c r="F854" s="258"/>
      <c r="G854" s="258"/>
      <c r="H854" s="223"/>
      <c r="I854" s="223"/>
      <c r="J854" s="223"/>
      <c r="K854" s="223"/>
      <c r="L854" s="223"/>
      <c r="M854" s="223"/>
      <c r="N854" s="222"/>
      <c r="O854" s="222"/>
      <c r="P854" s="222"/>
      <c r="Q854" s="222"/>
      <c r="R854" s="223"/>
      <c r="S854" s="223"/>
      <c r="T854" s="223"/>
      <c r="U854" s="223"/>
      <c r="V854" s="223"/>
      <c r="W854" s="223"/>
      <c r="X854" s="223"/>
      <c r="Y854" s="223"/>
      <c r="Z854" s="212"/>
      <c r="AA854" s="212"/>
      <c r="AB854" s="212"/>
      <c r="AC854" s="212"/>
      <c r="AD854" s="212"/>
      <c r="AE854" s="212"/>
      <c r="AF854" s="212"/>
      <c r="AG854" s="212" t="s">
        <v>485</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66" t="s">
        <v>1025</v>
      </c>
      <c r="D855" s="258"/>
      <c r="E855" s="258"/>
      <c r="F855" s="258"/>
      <c r="G855" s="258"/>
      <c r="H855" s="223"/>
      <c r="I855" s="223"/>
      <c r="J855" s="223"/>
      <c r="K855" s="223"/>
      <c r="L855" s="223"/>
      <c r="M855" s="223"/>
      <c r="N855" s="222"/>
      <c r="O855" s="222"/>
      <c r="P855" s="222"/>
      <c r="Q855" s="222"/>
      <c r="R855" s="223"/>
      <c r="S855" s="223"/>
      <c r="T855" s="223"/>
      <c r="U855" s="223"/>
      <c r="V855" s="223"/>
      <c r="W855" s="223"/>
      <c r="X855" s="223"/>
      <c r="Y855" s="223"/>
      <c r="Z855" s="212"/>
      <c r="AA855" s="212"/>
      <c r="AB855" s="212"/>
      <c r="AC855" s="212"/>
      <c r="AD855" s="212"/>
      <c r="AE855" s="212"/>
      <c r="AF855" s="212"/>
      <c r="AG855" s="212" t="s">
        <v>485</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66" t="s">
        <v>1026</v>
      </c>
      <c r="D856" s="258"/>
      <c r="E856" s="258"/>
      <c r="F856" s="258"/>
      <c r="G856" s="258"/>
      <c r="H856" s="223"/>
      <c r="I856" s="223"/>
      <c r="J856" s="223"/>
      <c r="K856" s="223"/>
      <c r="L856" s="223"/>
      <c r="M856" s="223"/>
      <c r="N856" s="222"/>
      <c r="O856" s="222"/>
      <c r="P856" s="222"/>
      <c r="Q856" s="222"/>
      <c r="R856" s="223"/>
      <c r="S856" s="223"/>
      <c r="T856" s="223"/>
      <c r="U856" s="223"/>
      <c r="V856" s="223"/>
      <c r="W856" s="223"/>
      <c r="X856" s="223"/>
      <c r="Y856" s="223"/>
      <c r="Z856" s="212"/>
      <c r="AA856" s="212"/>
      <c r="AB856" s="212"/>
      <c r="AC856" s="212"/>
      <c r="AD856" s="212"/>
      <c r="AE856" s="212"/>
      <c r="AF856" s="212"/>
      <c r="AG856" s="212" t="s">
        <v>485</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66" t="s">
        <v>1027</v>
      </c>
      <c r="D857" s="258"/>
      <c r="E857" s="258"/>
      <c r="F857" s="258"/>
      <c r="G857" s="258"/>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485</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66" t="s">
        <v>1028</v>
      </c>
      <c r="D858" s="258"/>
      <c r="E858" s="258"/>
      <c r="F858" s="258"/>
      <c r="G858" s="258"/>
      <c r="H858" s="223"/>
      <c r="I858" s="223"/>
      <c r="J858" s="223"/>
      <c r="K858" s="223"/>
      <c r="L858" s="223"/>
      <c r="M858" s="223"/>
      <c r="N858" s="222"/>
      <c r="O858" s="222"/>
      <c r="P858" s="222"/>
      <c r="Q858" s="222"/>
      <c r="R858" s="223"/>
      <c r="S858" s="223"/>
      <c r="T858" s="223"/>
      <c r="U858" s="223"/>
      <c r="V858" s="223"/>
      <c r="W858" s="223"/>
      <c r="X858" s="223"/>
      <c r="Y858" s="223"/>
      <c r="Z858" s="212"/>
      <c r="AA858" s="212"/>
      <c r="AB858" s="212"/>
      <c r="AC858" s="212"/>
      <c r="AD858" s="212"/>
      <c r="AE858" s="212"/>
      <c r="AF858" s="212"/>
      <c r="AG858" s="212" t="s">
        <v>485</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66" t="s">
        <v>1029</v>
      </c>
      <c r="D859" s="258"/>
      <c r="E859" s="258"/>
      <c r="F859" s="258"/>
      <c r="G859" s="258"/>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485</v>
      </c>
      <c r="AH859" s="212"/>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2" x14ac:dyDescent="0.2">
      <c r="A860" s="219"/>
      <c r="B860" s="220"/>
      <c r="C860" s="262" t="s">
        <v>1030</v>
      </c>
      <c r="D860" s="249"/>
      <c r="E860" s="250"/>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215</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62" t="s">
        <v>1031</v>
      </c>
      <c r="D861" s="249"/>
      <c r="E861" s="250"/>
      <c r="F861" s="223"/>
      <c r="G861" s="223"/>
      <c r="H861" s="223"/>
      <c r="I861" s="223"/>
      <c r="J861" s="223"/>
      <c r="K861" s="223"/>
      <c r="L861" s="223"/>
      <c r="M861" s="223"/>
      <c r="N861" s="222"/>
      <c r="O861" s="222"/>
      <c r="P861" s="222"/>
      <c r="Q861" s="222"/>
      <c r="R861" s="223"/>
      <c r="S861" s="223"/>
      <c r="T861" s="223"/>
      <c r="U861" s="223"/>
      <c r="V861" s="223"/>
      <c r="W861" s="223"/>
      <c r="X861" s="223"/>
      <c r="Y861" s="223"/>
      <c r="Z861" s="212"/>
      <c r="AA861" s="212"/>
      <c r="AB861" s="212"/>
      <c r="AC861" s="212"/>
      <c r="AD861" s="212"/>
      <c r="AE861" s="212"/>
      <c r="AF861" s="212"/>
      <c r="AG861" s="212" t="s">
        <v>215</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62" t="s">
        <v>1032</v>
      </c>
      <c r="D862" s="249"/>
      <c r="E862" s="250"/>
      <c r="F862" s="223"/>
      <c r="G862" s="223"/>
      <c r="H862" s="223"/>
      <c r="I862" s="223"/>
      <c r="J862" s="223"/>
      <c r="K862" s="223"/>
      <c r="L862" s="223"/>
      <c r="M862" s="223"/>
      <c r="N862" s="222"/>
      <c r="O862" s="222"/>
      <c r="P862" s="222"/>
      <c r="Q862" s="222"/>
      <c r="R862" s="223"/>
      <c r="S862" s="223"/>
      <c r="T862" s="223"/>
      <c r="U862" s="223"/>
      <c r="V862" s="223"/>
      <c r="W862" s="223"/>
      <c r="X862" s="223"/>
      <c r="Y862" s="223"/>
      <c r="Z862" s="212"/>
      <c r="AA862" s="212"/>
      <c r="AB862" s="212"/>
      <c r="AC862" s="212"/>
      <c r="AD862" s="212"/>
      <c r="AE862" s="212"/>
      <c r="AF862" s="212"/>
      <c r="AG862" s="212" t="s">
        <v>215</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62" t="s">
        <v>1033</v>
      </c>
      <c r="D863" s="249"/>
      <c r="E863" s="250"/>
      <c r="F863" s="223"/>
      <c r="G863" s="223"/>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215</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62" t="s">
        <v>1034</v>
      </c>
      <c r="D864" s="249"/>
      <c r="E864" s="250"/>
      <c r="F864" s="223"/>
      <c r="G864" s="223"/>
      <c r="H864" s="223"/>
      <c r="I864" s="223"/>
      <c r="J864" s="223"/>
      <c r="K864" s="223"/>
      <c r="L864" s="223"/>
      <c r="M864" s="223"/>
      <c r="N864" s="222"/>
      <c r="O864" s="222"/>
      <c r="P864" s="222"/>
      <c r="Q864" s="222"/>
      <c r="R864" s="223"/>
      <c r="S864" s="223"/>
      <c r="T864" s="223"/>
      <c r="U864" s="223"/>
      <c r="V864" s="223"/>
      <c r="W864" s="223"/>
      <c r="X864" s="223"/>
      <c r="Y864" s="223"/>
      <c r="Z864" s="212"/>
      <c r="AA864" s="212"/>
      <c r="AB864" s="212"/>
      <c r="AC864" s="212"/>
      <c r="AD864" s="212"/>
      <c r="AE864" s="212"/>
      <c r="AF864" s="212"/>
      <c r="AG864" s="212" t="s">
        <v>215</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62" t="s">
        <v>1035</v>
      </c>
      <c r="D865" s="249"/>
      <c r="E865" s="250"/>
      <c r="F865" s="223"/>
      <c r="G865" s="223"/>
      <c r="H865" s="223"/>
      <c r="I865" s="223"/>
      <c r="J865" s="223"/>
      <c r="K865" s="223"/>
      <c r="L865" s="223"/>
      <c r="M865" s="223"/>
      <c r="N865" s="222"/>
      <c r="O865" s="222"/>
      <c r="P865" s="222"/>
      <c r="Q865" s="222"/>
      <c r="R865" s="223"/>
      <c r="S865" s="223"/>
      <c r="T865" s="223"/>
      <c r="U865" s="223"/>
      <c r="V865" s="223"/>
      <c r="W865" s="223"/>
      <c r="X865" s="223"/>
      <c r="Y865" s="223"/>
      <c r="Z865" s="212"/>
      <c r="AA865" s="212"/>
      <c r="AB865" s="212"/>
      <c r="AC865" s="212"/>
      <c r="AD865" s="212"/>
      <c r="AE865" s="212"/>
      <c r="AF865" s="212"/>
      <c r="AG865" s="212" t="s">
        <v>215</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62" t="s">
        <v>1036</v>
      </c>
      <c r="D866" s="249"/>
      <c r="E866" s="250"/>
      <c r="F866" s="223"/>
      <c r="G866" s="223"/>
      <c r="H866" s="223"/>
      <c r="I866" s="223"/>
      <c r="J866" s="223"/>
      <c r="K866" s="223"/>
      <c r="L866" s="223"/>
      <c r="M866" s="223"/>
      <c r="N866" s="222"/>
      <c r="O866" s="222"/>
      <c r="P866" s="222"/>
      <c r="Q866" s="222"/>
      <c r="R866" s="223"/>
      <c r="S866" s="223"/>
      <c r="T866" s="223"/>
      <c r="U866" s="223"/>
      <c r="V866" s="223"/>
      <c r="W866" s="223"/>
      <c r="X866" s="223"/>
      <c r="Y866" s="223"/>
      <c r="Z866" s="212"/>
      <c r="AA866" s="212"/>
      <c r="AB866" s="212"/>
      <c r="AC866" s="212"/>
      <c r="AD866" s="212"/>
      <c r="AE866" s="212"/>
      <c r="AF866" s="212"/>
      <c r="AG866" s="212" t="s">
        <v>215</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62" t="s">
        <v>1037</v>
      </c>
      <c r="D867" s="249"/>
      <c r="E867" s="250"/>
      <c r="F867" s="223"/>
      <c r="G867" s="223"/>
      <c r="H867" s="223"/>
      <c r="I867" s="223"/>
      <c r="J867" s="223"/>
      <c r="K867" s="223"/>
      <c r="L867" s="223"/>
      <c r="M867" s="223"/>
      <c r="N867" s="222"/>
      <c r="O867" s="222"/>
      <c r="P867" s="222"/>
      <c r="Q867" s="222"/>
      <c r="R867" s="223"/>
      <c r="S867" s="223"/>
      <c r="T867" s="223"/>
      <c r="U867" s="223"/>
      <c r="V867" s="223"/>
      <c r="W867" s="223"/>
      <c r="X867" s="223"/>
      <c r="Y867" s="223"/>
      <c r="Z867" s="212"/>
      <c r="AA867" s="212"/>
      <c r="AB867" s="212"/>
      <c r="AC867" s="212"/>
      <c r="AD867" s="212"/>
      <c r="AE867" s="212"/>
      <c r="AF867" s="212"/>
      <c r="AG867" s="212" t="s">
        <v>215</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62" t="s">
        <v>1038</v>
      </c>
      <c r="D868" s="249"/>
      <c r="E868" s="250"/>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215</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62" t="s">
        <v>1039</v>
      </c>
      <c r="D869" s="249"/>
      <c r="E869" s="250"/>
      <c r="F869" s="223"/>
      <c r="G869" s="223"/>
      <c r="H869" s="223"/>
      <c r="I869" s="223"/>
      <c r="J869" s="223"/>
      <c r="K869" s="223"/>
      <c r="L869" s="223"/>
      <c r="M869" s="223"/>
      <c r="N869" s="222"/>
      <c r="O869" s="222"/>
      <c r="P869" s="222"/>
      <c r="Q869" s="222"/>
      <c r="R869" s="223"/>
      <c r="S869" s="223"/>
      <c r="T869" s="223"/>
      <c r="U869" s="223"/>
      <c r="V869" s="223"/>
      <c r="W869" s="223"/>
      <c r="X869" s="223"/>
      <c r="Y869" s="223"/>
      <c r="Z869" s="212"/>
      <c r="AA869" s="212"/>
      <c r="AB869" s="212"/>
      <c r="AC869" s="212"/>
      <c r="AD869" s="212"/>
      <c r="AE869" s="212"/>
      <c r="AF869" s="212"/>
      <c r="AG869" s="212" t="s">
        <v>215</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62" t="s">
        <v>1040</v>
      </c>
      <c r="D870" s="249"/>
      <c r="E870" s="250"/>
      <c r="F870" s="223"/>
      <c r="G870" s="223"/>
      <c r="H870" s="223"/>
      <c r="I870" s="223"/>
      <c r="J870" s="223"/>
      <c r="K870" s="223"/>
      <c r="L870" s="223"/>
      <c r="M870" s="223"/>
      <c r="N870" s="222"/>
      <c r="O870" s="222"/>
      <c r="P870" s="222"/>
      <c r="Q870" s="222"/>
      <c r="R870" s="223"/>
      <c r="S870" s="223"/>
      <c r="T870" s="223"/>
      <c r="U870" s="223"/>
      <c r="V870" s="223"/>
      <c r="W870" s="223"/>
      <c r="X870" s="223"/>
      <c r="Y870" s="223"/>
      <c r="Z870" s="212"/>
      <c r="AA870" s="212"/>
      <c r="AB870" s="212"/>
      <c r="AC870" s="212"/>
      <c r="AD870" s="212"/>
      <c r="AE870" s="212"/>
      <c r="AF870" s="212"/>
      <c r="AG870" s="212" t="s">
        <v>215</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62" t="s">
        <v>1041</v>
      </c>
      <c r="D871" s="249"/>
      <c r="E871" s="250"/>
      <c r="F871" s="223"/>
      <c r="G871" s="223"/>
      <c r="H871" s="223"/>
      <c r="I871" s="223"/>
      <c r="J871" s="223"/>
      <c r="K871" s="223"/>
      <c r="L871" s="223"/>
      <c r="M871" s="223"/>
      <c r="N871" s="222"/>
      <c r="O871" s="222"/>
      <c r="P871" s="222"/>
      <c r="Q871" s="222"/>
      <c r="R871" s="223"/>
      <c r="S871" s="223"/>
      <c r="T871" s="223"/>
      <c r="U871" s="223"/>
      <c r="V871" s="223"/>
      <c r="W871" s="223"/>
      <c r="X871" s="223"/>
      <c r="Y871" s="223"/>
      <c r="Z871" s="212"/>
      <c r="AA871" s="212"/>
      <c r="AB871" s="212"/>
      <c r="AC871" s="212"/>
      <c r="AD871" s="212"/>
      <c r="AE871" s="212"/>
      <c r="AF871" s="212"/>
      <c r="AG871" s="212" t="s">
        <v>215</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62" t="s">
        <v>1042</v>
      </c>
      <c r="D872" s="249"/>
      <c r="E872" s="250"/>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215</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62" t="s">
        <v>1043</v>
      </c>
      <c r="D873" s="249"/>
      <c r="E873" s="250"/>
      <c r="F873" s="223"/>
      <c r="G873" s="223"/>
      <c r="H873" s="223"/>
      <c r="I873" s="223"/>
      <c r="J873" s="223"/>
      <c r="K873" s="223"/>
      <c r="L873" s="223"/>
      <c r="M873" s="223"/>
      <c r="N873" s="222"/>
      <c r="O873" s="222"/>
      <c r="P873" s="222"/>
      <c r="Q873" s="222"/>
      <c r="R873" s="223"/>
      <c r="S873" s="223"/>
      <c r="T873" s="223"/>
      <c r="U873" s="223"/>
      <c r="V873" s="223"/>
      <c r="W873" s="223"/>
      <c r="X873" s="223"/>
      <c r="Y873" s="223"/>
      <c r="Z873" s="212"/>
      <c r="AA873" s="212"/>
      <c r="AB873" s="212"/>
      <c r="AC873" s="212"/>
      <c r="AD873" s="212"/>
      <c r="AE873" s="212"/>
      <c r="AF873" s="212"/>
      <c r="AG873" s="212" t="s">
        <v>215</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62" t="s">
        <v>1044</v>
      </c>
      <c r="D874" s="249"/>
      <c r="E874" s="250"/>
      <c r="F874" s="223"/>
      <c r="G874" s="223"/>
      <c r="H874" s="223"/>
      <c r="I874" s="223"/>
      <c r="J874" s="223"/>
      <c r="K874" s="223"/>
      <c r="L874" s="223"/>
      <c r="M874" s="223"/>
      <c r="N874" s="222"/>
      <c r="O874" s="222"/>
      <c r="P874" s="222"/>
      <c r="Q874" s="222"/>
      <c r="R874" s="223"/>
      <c r="S874" s="223"/>
      <c r="T874" s="223"/>
      <c r="U874" s="223"/>
      <c r="V874" s="223"/>
      <c r="W874" s="223"/>
      <c r="X874" s="223"/>
      <c r="Y874" s="223"/>
      <c r="Z874" s="212"/>
      <c r="AA874" s="212"/>
      <c r="AB874" s="212"/>
      <c r="AC874" s="212"/>
      <c r="AD874" s="212"/>
      <c r="AE874" s="212"/>
      <c r="AF874" s="212"/>
      <c r="AG874" s="212" t="s">
        <v>215</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62" t="s">
        <v>76</v>
      </c>
      <c r="D875" s="249"/>
      <c r="E875" s="250">
        <v>1</v>
      </c>
      <c r="F875" s="223"/>
      <c r="G875" s="223"/>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215</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2" x14ac:dyDescent="0.2">
      <c r="A876" s="219"/>
      <c r="B876" s="220"/>
      <c r="C876" s="263"/>
      <c r="D876" s="241"/>
      <c r="E876" s="241"/>
      <c r="F876" s="241"/>
      <c r="G876" s="241"/>
      <c r="H876" s="223"/>
      <c r="I876" s="223"/>
      <c r="J876" s="223"/>
      <c r="K876" s="223"/>
      <c r="L876" s="223"/>
      <c r="M876" s="223"/>
      <c r="N876" s="222"/>
      <c r="O876" s="222"/>
      <c r="P876" s="222"/>
      <c r="Q876" s="222"/>
      <c r="R876" s="223"/>
      <c r="S876" s="223"/>
      <c r="T876" s="223"/>
      <c r="U876" s="223"/>
      <c r="V876" s="223"/>
      <c r="W876" s="223"/>
      <c r="X876" s="223"/>
      <c r="Y876" s="223"/>
      <c r="Z876" s="212"/>
      <c r="AA876" s="212"/>
      <c r="AB876" s="212"/>
      <c r="AC876" s="212"/>
      <c r="AD876" s="212"/>
      <c r="AE876" s="212"/>
      <c r="AF876" s="212"/>
      <c r="AG876" s="212" t="s">
        <v>193</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33">
        <v>192</v>
      </c>
      <c r="B877" s="234" t="s">
        <v>1045</v>
      </c>
      <c r="C877" s="244" t="s">
        <v>1046</v>
      </c>
      <c r="D877" s="235" t="s">
        <v>384</v>
      </c>
      <c r="E877" s="236">
        <v>1</v>
      </c>
      <c r="F877" s="237"/>
      <c r="G877" s="238">
        <f>ROUND(E877*F877,2)</f>
        <v>0</v>
      </c>
      <c r="H877" s="237"/>
      <c r="I877" s="238">
        <f>ROUND(E877*H877,2)</f>
        <v>0</v>
      </c>
      <c r="J877" s="237"/>
      <c r="K877" s="238">
        <f>ROUND(E877*J877,2)</f>
        <v>0</v>
      </c>
      <c r="L877" s="238">
        <v>21</v>
      </c>
      <c r="M877" s="238">
        <f>G877*(1+L877/100)</f>
        <v>0</v>
      </c>
      <c r="N877" s="236">
        <v>0</v>
      </c>
      <c r="O877" s="236">
        <f>ROUND(E877*N877,2)</f>
        <v>0</v>
      </c>
      <c r="P877" s="236">
        <v>0</v>
      </c>
      <c r="Q877" s="236">
        <f>ROUND(E877*P877,2)</f>
        <v>0</v>
      </c>
      <c r="R877" s="238"/>
      <c r="S877" s="238" t="s">
        <v>533</v>
      </c>
      <c r="T877" s="239" t="s">
        <v>189</v>
      </c>
      <c r="U877" s="223">
        <v>0</v>
      </c>
      <c r="V877" s="223">
        <f>ROUND(E877*U877,2)</f>
        <v>0</v>
      </c>
      <c r="W877" s="223"/>
      <c r="X877" s="223" t="s">
        <v>210</v>
      </c>
      <c r="Y877" s="223" t="s">
        <v>191</v>
      </c>
      <c r="Z877" s="212"/>
      <c r="AA877" s="212"/>
      <c r="AB877" s="212"/>
      <c r="AC877" s="212"/>
      <c r="AD877" s="212"/>
      <c r="AE877" s="212"/>
      <c r="AF877" s="212"/>
      <c r="AG877" s="212" t="s">
        <v>211</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2" x14ac:dyDescent="0.2">
      <c r="A878" s="219"/>
      <c r="B878" s="220"/>
      <c r="C878" s="267" t="s">
        <v>1047</v>
      </c>
      <c r="D878" s="259"/>
      <c r="E878" s="259"/>
      <c r="F878" s="259"/>
      <c r="G878" s="259"/>
      <c r="H878" s="223"/>
      <c r="I878" s="223"/>
      <c r="J878" s="223"/>
      <c r="K878" s="223"/>
      <c r="L878" s="223"/>
      <c r="M878" s="223"/>
      <c r="N878" s="222"/>
      <c r="O878" s="222"/>
      <c r="P878" s="222"/>
      <c r="Q878" s="222"/>
      <c r="R878" s="223"/>
      <c r="S878" s="223"/>
      <c r="T878" s="223"/>
      <c r="U878" s="223"/>
      <c r="V878" s="223"/>
      <c r="W878" s="223"/>
      <c r="X878" s="223"/>
      <c r="Y878" s="223"/>
      <c r="Z878" s="212"/>
      <c r="AA878" s="212"/>
      <c r="AB878" s="212"/>
      <c r="AC878" s="212"/>
      <c r="AD878" s="212"/>
      <c r="AE878" s="212"/>
      <c r="AF878" s="212"/>
      <c r="AG878" s="212" t="s">
        <v>485</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62" t="s">
        <v>1048</v>
      </c>
      <c r="D879" s="249"/>
      <c r="E879" s="250">
        <v>1</v>
      </c>
      <c r="F879" s="223"/>
      <c r="G879" s="223"/>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215</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2" x14ac:dyDescent="0.2">
      <c r="A880" s="219"/>
      <c r="B880" s="220"/>
      <c r="C880" s="263"/>
      <c r="D880" s="241"/>
      <c r="E880" s="241"/>
      <c r="F880" s="241"/>
      <c r="G880" s="241"/>
      <c r="H880" s="223"/>
      <c r="I880" s="223"/>
      <c r="J880" s="223"/>
      <c r="K880" s="223"/>
      <c r="L880" s="223"/>
      <c r="M880" s="223"/>
      <c r="N880" s="222"/>
      <c r="O880" s="222"/>
      <c r="P880" s="222"/>
      <c r="Q880" s="222"/>
      <c r="R880" s="223"/>
      <c r="S880" s="223"/>
      <c r="T880" s="223"/>
      <c r="U880" s="223"/>
      <c r="V880" s="223"/>
      <c r="W880" s="223"/>
      <c r="X880" s="223"/>
      <c r="Y880" s="223"/>
      <c r="Z880" s="212"/>
      <c r="AA880" s="212"/>
      <c r="AB880" s="212"/>
      <c r="AC880" s="212"/>
      <c r="AD880" s="212"/>
      <c r="AE880" s="212"/>
      <c r="AF880" s="212"/>
      <c r="AG880" s="212" t="s">
        <v>193</v>
      </c>
      <c r="AH880" s="212"/>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ht="22.5" outlineLevel="1" x14ac:dyDescent="0.2">
      <c r="A881" s="233">
        <v>193</v>
      </c>
      <c r="B881" s="234" t="s">
        <v>1049</v>
      </c>
      <c r="C881" s="244" t="s">
        <v>1050</v>
      </c>
      <c r="D881" s="235" t="s">
        <v>384</v>
      </c>
      <c r="E881" s="236">
        <v>8</v>
      </c>
      <c r="F881" s="237"/>
      <c r="G881" s="238">
        <f>ROUND(E881*F881,2)</f>
        <v>0</v>
      </c>
      <c r="H881" s="237"/>
      <c r="I881" s="238">
        <f>ROUND(E881*H881,2)</f>
        <v>0</v>
      </c>
      <c r="J881" s="237"/>
      <c r="K881" s="238">
        <f>ROUND(E881*J881,2)</f>
        <v>0</v>
      </c>
      <c r="L881" s="238">
        <v>21</v>
      </c>
      <c r="M881" s="238">
        <f>G881*(1+L881/100)</f>
        <v>0</v>
      </c>
      <c r="N881" s="236">
        <v>0</v>
      </c>
      <c r="O881" s="236">
        <f>ROUND(E881*N881,2)</f>
        <v>0</v>
      </c>
      <c r="P881" s="236">
        <v>0</v>
      </c>
      <c r="Q881" s="236">
        <f>ROUND(E881*P881,2)</f>
        <v>0</v>
      </c>
      <c r="R881" s="238"/>
      <c r="S881" s="238" t="s">
        <v>533</v>
      </c>
      <c r="T881" s="239" t="s">
        <v>539</v>
      </c>
      <c r="U881" s="223">
        <v>0</v>
      </c>
      <c r="V881" s="223">
        <f>ROUND(E881*U881,2)</f>
        <v>0</v>
      </c>
      <c r="W881" s="223"/>
      <c r="X881" s="223" t="s">
        <v>210</v>
      </c>
      <c r="Y881" s="223" t="s">
        <v>191</v>
      </c>
      <c r="Z881" s="212"/>
      <c r="AA881" s="212"/>
      <c r="AB881" s="212"/>
      <c r="AC881" s="212"/>
      <c r="AD881" s="212"/>
      <c r="AE881" s="212"/>
      <c r="AF881" s="212"/>
      <c r="AG881" s="212" t="s">
        <v>211</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ht="22.5" outlineLevel="2" x14ac:dyDescent="0.2">
      <c r="A882" s="219"/>
      <c r="B882" s="220"/>
      <c r="C882" s="267" t="s">
        <v>1051</v>
      </c>
      <c r="D882" s="259"/>
      <c r="E882" s="259"/>
      <c r="F882" s="259"/>
      <c r="G882" s="259"/>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485</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56" t="str">
        <f>C882</f>
        <v>Šatní skříňky upravené speciálně pro hasiče a záchranné složky. Jedná se o montovanou konstrukci z ocelového plechu tloušťky 1 a 1,3 mm.</v>
      </c>
      <c r="BB882" s="212"/>
      <c r="BC882" s="212"/>
      <c r="BD882" s="212"/>
      <c r="BE882" s="212"/>
      <c r="BF882" s="212"/>
      <c r="BG882" s="212"/>
      <c r="BH882" s="212"/>
    </row>
    <row r="883" spans="1:60" outlineLevel="3" x14ac:dyDescent="0.2">
      <c r="A883" s="219"/>
      <c r="B883" s="220"/>
      <c r="C883" s="266" t="s">
        <v>1052</v>
      </c>
      <c r="D883" s="258"/>
      <c r="E883" s="258"/>
      <c r="F883" s="258"/>
      <c r="G883" s="258"/>
      <c r="H883" s="223"/>
      <c r="I883" s="223"/>
      <c r="J883" s="223"/>
      <c r="K883" s="223"/>
      <c r="L883" s="223"/>
      <c r="M883" s="223"/>
      <c r="N883" s="222"/>
      <c r="O883" s="222"/>
      <c r="P883" s="222"/>
      <c r="Q883" s="222"/>
      <c r="R883" s="223"/>
      <c r="S883" s="223"/>
      <c r="T883" s="223"/>
      <c r="U883" s="223"/>
      <c r="V883" s="223"/>
      <c r="W883" s="223"/>
      <c r="X883" s="223"/>
      <c r="Y883" s="223"/>
      <c r="Z883" s="212"/>
      <c r="AA883" s="212"/>
      <c r="AB883" s="212"/>
      <c r="AC883" s="212"/>
      <c r="AD883" s="212"/>
      <c r="AE883" s="212"/>
      <c r="AF883" s="212"/>
      <c r="AG883" s="212" t="s">
        <v>485</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56" t="str">
        <f>C883</f>
        <v>Skříňka je otevřená, aby výstroj byla ihned dostupná a bočnice jsou doplněny o perforaci pro co nejvyšší větratelnost oděvů.</v>
      </c>
      <c r="BB883" s="212"/>
      <c r="BC883" s="212"/>
      <c r="BD883" s="212"/>
      <c r="BE883" s="212"/>
      <c r="BF883" s="212"/>
      <c r="BG883" s="212"/>
      <c r="BH883" s="212"/>
    </row>
    <row r="884" spans="1:60" outlineLevel="3" x14ac:dyDescent="0.2">
      <c r="A884" s="219"/>
      <c r="B884" s="220"/>
      <c r="C884" s="268" t="s">
        <v>910</v>
      </c>
      <c r="D884" s="253"/>
      <c r="E884" s="254"/>
      <c r="F884" s="255"/>
      <c r="G884" s="255"/>
      <c r="H884" s="223"/>
      <c r="I884" s="223"/>
      <c r="J884" s="223"/>
      <c r="K884" s="223"/>
      <c r="L884" s="223"/>
      <c r="M884" s="223"/>
      <c r="N884" s="222"/>
      <c r="O884" s="222"/>
      <c r="P884" s="222"/>
      <c r="Q884" s="222"/>
      <c r="R884" s="223"/>
      <c r="S884" s="223"/>
      <c r="T884" s="223"/>
      <c r="U884" s="223"/>
      <c r="V884" s="223"/>
      <c r="W884" s="223"/>
      <c r="X884" s="223"/>
      <c r="Y884" s="223"/>
      <c r="Z884" s="212"/>
      <c r="AA884" s="212"/>
      <c r="AB884" s="212"/>
      <c r="AC884" s="212"/>
      <c r="AD884" s="212"/>
      <c r="AE884" s="212"/>
      <c r="AF884" s="212"/>
      <c r="AG884" s="212" t="s">
        <v>485</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ht="22.5" outlineLevel="3" x14ac:dyDescent="0.2">
      <c r="A885" s="219"/>
      <c r="B885" s="220"/>
      <c r="C885" s="266" t="s">
        <v>1053</v>
      </c>
      <c r="D885" s="258"/>
      <c r="E885" s="258"/>
      <c r="F885" s="258"/>
      <c r="G885" s="258"/>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485</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56" t="str">
        <f>C885</f>
        <v>Ocelové rošty opatřit nožičkami (výška 100 mm) s rektifikačním šroubem.Osadit speciálním sklopný držák přilby. Prostým zatažením za přilbu se držák sklopí a její odebrání je tak mnohem snazší (viz. obrázek níže).</v>
      </c>
      <c r="BB885" s="212"/>
      <c r="BC885" s="212"/>
      <c r="BD885" s="212"/>
      <c r="BE885" s="212"/>
      <c r="BF885" s="212"/>
      <c r="BG885" s="212"/>
      <c r="BH885" s="212"/>
    </row>
    <row r="886" spans="1:60" ht="22.5" outlineLevel="3" x14ac:dyDescent="0.2">
      <c r="A886" s="219"/>
      <c r="B886" s="220"/>
      <c r="C886" s="266" t="s">
        <v>1054</v>
      </c>
      <c r="D886" s="258"/>
      <c r="E886" s="258"/>
      <c r="F886" s="258"/>
      <c r="G886" s="258"/>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485</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56" t="str">
        <f>C886</f>
        <v>Tato sestava skříní je určena pro přímou montáž na stěnu a je dodávána v demontovaném stavu v balení o rozměrech cca 1800 x 350 x 550 mm.</v>
      </c>
      <c r="BB886" s="212"/>
      <c r="BC886" s="212"/>
      <c r="BD886" s="212"/>
      <c r="BE886" s="212"/>
      <c r="BF886" s="212"/>
      <c r="BG886" s="212"/>
      <c r="BH886" s="212"/>
    </row>
    <row r="887" spans="1:60" outlineLevel="3" x14ac:dyDescent="0.2">
      <c r="A887" s="219"/>
      <c r="B887" s="220"/>
      <c r="C887" s="268" t="s">
        <v>910</v>
      </c>
      <c r="D887" s="253"/>
      <c r="E887" s="254"/>
      <c r="F887" s="255"/>
      <c r="G887" s="255"/>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485</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66" t="s">
        <v>1055</v>
      </c>
      <c r="D888" s="258"/>
      <c r="E888" s="258"/>
      <c r="F888" s="258"/>
      <c r="G888" s="258"/>
      <c r="H888" s="223"/>
      <c r="I888" s="223"/>
      <c r="J888" s="223"/>
      <c r="K888" s="223"/>
      <c r="L888" s="223"/>
      <c r="M888" s="223"/>
      <c r="N888" s="222"/>
      <c r="O888" s="222"/>
      <c r="P888" s="222"/>
      <c r="Q888" s="222"/>
      <c r="R888" s="223"/>
      <c r="S888" s="223"/>
      <c r="T888" s="223"/>
      <c r="U888" s="223"/>
      <c r="V888" s="223"/>
      <c r="W888" s="223"/>
      <c r="X888" s="223"/>
      <c r="Y888" s="223"/>
      <c r="Z888" s="212"/>
      <c r="AA888" s="212"/>
      <c r="AB888" s="212"/>
      <c r="AC888" s="212"/>
      <c r="AD888" s="212"/>
      <c r="AE888" s="212"/>
      <c r="AF888" s="212"/>
      <c r="AG888" s="212" t="s">
        <v>485</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66" t="s">
        <v>1056</v>
      </c>
      <c r="D889" s="258"/>
      <c r="E889" s="258"/>
      <c r="F889" s="258"/>
      <c r="G889" s="258"/>
      <c r="H889" s="223"/>
      <c r="I889" s="223"/>
      <c r="J889" s="223"/>
      <c r="K889" s="223"/>
      <c r="L889" s="223"/>
      <c r="M889" s="223"/>
      <c r="N889" s="222"/>
      <c r="O889" s="222"/>
      <c r="P889" s="222"/>
      <c r="Q889" s="222"/>
      <c r="R889" s="223"/>
      <c r="S889" s="223"/>
      <c r="T889" s="223"/>
      <c r="U889" s="223"/>
      <c r="V889" s="223"/>
      <c r="W889" s="223"/>
      <c r="X889" s="223"/>
      <c r="Y889" s="223"/>
      <c r="Z889" s="212"/>
      <c r="AA889" s="212"/>
      <c r="AB889" s="212"/>
      <c r="AC889" s="212"/>
      <c r="AD889" s="212"/>
      <c r="AE889" s="212"/>
      <c r="AF889" s="212"/>
      <c r="AG889" s="212" t="s">
        <v>485</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66" t="s">
        <v>1057</v>
      </c>
      <c r="D890" s="258"/>
      <c r="E890" s="258"/>
      <c r="F890" s="258"/>
      <c r="G890" s="258"/>
      <c r="H890" s="223"/>
      <c r="I890" s="223"/>
      <c r="J890" s="223"/>
      <c r="K890" s="223"/>
      <c r="L890" s="223"/>
      <c r="M890" s="223"/>
      <c r="N890" s="222"/>
      <c r="O890" s="222"/>
      <c r="P890" s="222"/>
      <c r="Q890" s="222"/>
      <c r="R890" s="223"/>
      <c r="S890" s="223"/>
      <c r="T890" s="223"/>
      <c r="U890" s="223"/>
      <c r="V890" s="223"/>
      <c r="W890" s="223"/>
      <c r="X890" s="223"/>
      <c r="Y890" s="223"/>
      <c r="Z890" s="212"/>
      <c r="AA890" s="212"/>
      <c r="AB890" s="212"/>
      <c r="AC890" s="212"/>
      <c r="AD890" s="212"/>
      <c r="AE890" s="212"/>
      <c r="AF890" s="212"/>
      <c r="AG890" s="212" t="s">
        <v>485</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66" t="s">
        <v>1058</v>
      </c>
      <c r="D891" s="258"/>
      <c r="E891" s="258"/>
      <c r="F891" s="258"/>
      <c r="G891" s="258"/>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485</v>
      </c>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66" t="s">
        <v>1059</v>
      </c>
      <c r="D892" s="258"/>
      <c r="E892" s="258"/>
      <c r="F892" s="258"/>
      <c r="G892" s="258"/>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485</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ht="22.5" outlineLevel="2" x14ac:dyDescent="0.2">
      <c r="A893" s="219"/>
      <c r="B893" s="220"/>
      <c r="C893" s="262" t="s">
        <v>1060</v>
      </c>
      <c r="D893" s="249"/>
      <c r="E893" s="250"/>
      <c r="F893" s="223"/>
      <c r="G893" s="223"/>
      <c r="H893" s="223"/>
      <c r="I893" s="223"/>
      <c r="J893" s="223"/>
      <c r="K893" s="223"/>
      <c r="L893" s="223"/>
      <c r="M893" s="223"/>
      <c r="N893" s="222"/>
      <c r="O893" s="222"/>
      <c r="P893" s="222"/>
      <c r="Q893" s="222"/>
      <c r="R893" s="223"/>
      <c r="S893" s="223"/>
      <c r="T893" s="223"/>
      <c r="U893" s="223"/>
      <c r="V893" s="223"/>
      <c r="W893" s="223"/>
      <c r="X893" s="223"/>
      <c r="Y893" s="223"/>
      <c r="Z893" s="212"/>
      <c r="AA893" s="212"/>
      <c r="AB893" s="212"/>
      <c r="AC893" s="212"/>
      <c r="AD893" s="212"/>
      <c r="AE893" s="212"/>
      <c r="AF893" s="212"/>
      <c r="AG893" s="212" t="s">
        <v>215</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ht="22.5" outlineLevel="3" x14ac:dyDescent="0.2">
      <c r="A894" s="219"/>
      <c r="B894" s="220"/>
      <c r="C894" s="262" t="s">
        <v>1061</v>
      </c>
      <c r="D894" s="249"/>
      <c r="E894" s="250"/>
      <c r="F894" s="223"/>
      <c r="G894" s="223"/>
      <c r="H894" s="223"/>
      <c r="I894" s="223"/>
      <c r="J894" s="223"/>
      <c r="K894" s="223"/>
      <c r="L894" s="223"/>
      <c r="M894" s="223"/>
      <c r="N894" s="222"/>
      <c r="O894" s="222"/>
      <c r="P894" s="222"/>
      <c r="Q894" s="222"/>
      <c r="R894" s="223"/>
      <c r="S894" s="223"/>
      <c r="T894" s="223"/>
      <c r="U894" s="223"/>
      <c r="V894" s="223"/>
      <c r="W894" s="223"/>
      <c r="X894" s="223"/>
      <c r="Y894" s="223"/>
      <c r="Z894" s="212"/>
      <c r="AA894" s="212"/>
      <c r="AB894" s="212"/>
      <c r="AC894" s="212"/>
      <c r="AD894" s="212"/>
      <c r="AE894" s="212"/>
      <c r="AF894" s="212"/>
      <c r="AG894" s="212" t="s">
        <v>215</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62" t="s">
        <v>910</v>
      </c>
      <c r="D895" s="249"/>
      <c r="E895" s="250"/>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215</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ht="33.75" outlineLevel="3" x14ac:dyDescent="0.2">
      <c r="A896" s="219"/>
      <c r="B896" s="220"/>
      <c r="C896" s="262" t="s">
        <v>1062</v>
      </c>
      <c r="D896" s="249"/>
      <c r="E896" s="250"/>
      <c r="F896" s="223"/>
      <c r="G896" s="223"/>
      <c r="H896" s="223"/>
      <c r="I896" s="223"/>
      <c r="J896" s="223"/>
      <c r="K896" s="223"/>
      <c r="L896" s="223"/>
      <c r="M896" s="223"/>
      <c r="N896" s="222"/>
      <c r="O896" s="222"/>
      <c r="P896" s="222"/>
      <c r="Q896" s="222"/>
      <c r="R896" s="223"/>
      <c r="S896" s="223"/>
      <c r="T896" s="223"/>
      <c r="U896" s="223"/>
      <c r="V896" s="223"/>
      <c r="W896" s="223"/>
      <c r="X896" s="223"/>
      <c r="Y896" s="223"/>
      <c r="Z896" s="212"/>
      <c r="AA896" s="212"/>
      <c r="AB896" s="212"/>
      <c r="AC896" s="212"/>
      <c r="AD896" s="212"/>
      <c r="AE896" s="212"/>
      <c r="AF896" s="212"/>
      <c r="AG896" s="212" t="s">
        <v>215</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ht="22.5" outlineLevel="3" x14ac:dyDescent="0.2">
      <c r="A897" s="219"/>
      <c r="B897" s="220"/>
      <c r="C897" s="262" t="s">
        <v>1063</v>
      </c>
      <c r="D897" s="249"/>
      <c r="E897" s="250"/>
      <c r="F897" s="223"/>
      <c r="G897" s="223"/>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215</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62" t="s">
        <v>910</v>
      </c>
      <c r="D898" s="249"/>
      <c r="E898" s="250"/>
      <c r="F898" s="223"/>
      <c r="G898" s="223"/>
      <c r="H898" s="223"/>
      <c r="I898" s="223"/>
      <c r="J898" s="223"/>
      <c r="K898" s="223"/>
      <c r="L898" s="223"/>
      <c r="M898" s="223"/>
      <c r="N898" s="222"/>
      <c r="O898" s="222"/>
      <c r="P898" s="222"/>
      <c r="Q898" s="222"/>
      <c r="R898" s="223"/>
      <c r="S898" s="223"/>
      <c r="T898" s="223"/>
      <c r="U898" s="223"/>
      <c r="V898" s="223"/>
      <c r="W898" s="223"/>
      <c r="X898" s="223"/>
      <c r="Y898" s="223"/>
      <c r="Z898" s="212"/>
      <c r="AA898" s="212"/>
      <c r="AB898" s="212"/>
      <c r="AC898" s="212"/>
      <c r="AD898" s="212"/>
      <c r="AE898" s="212"/>
      <c r="AF898" s="212"/>
      <c r="AG898" s="212" t="s">
        <v>215</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62" t="s">
        <v>1064</v>
      </c>
      <c r="D899" s="249"/>
      <c r="E899" s="250"/>
      <c r="F899" s="223"/>
      <c r="G899" s="223"/>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215</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62" t="s">
        <v>1065</v>
      </c>
      <c r="D900" s="249"/>
      <c r="E900" s="250"/>
      <c r="F900" s="223"/>
      <c r="G900" s="223"/>
      <c r="H900" s="223"/>
      <c r="I900" s="223"/>
      <c r="J900" s="223"/>
      <c r="K900" s="223"/>
      <c r="L900" s="223"/>
      <c r="M900" s="223"/>
      <c r="N900" s="222"/>
      <c r="O900" s="222"/>
      <c r="P900" s="222"/>
      <c r="Q900" s="222"/>
      <c r="R900" s="223"/>
      <c r="S900" s="223"/>
      <c r="T900" s="223"/>
      <c r="U900" s="223"/>
      <c r="V900" s="223"/>
      <c r="W900" s="223"/>
      <c r="X900" s="223"/>
      <c r="Y900" s="223"/>
      <c r="Z900" s="212"/>
      <c r="AA900" s="212"/>
      <c r="AB900" s="212"/>
      <c r="AC900" s="212"/>
      <c r="AD900" s="212"/>
      <c r="AE900" s="212"/>
      <c r="AF900" s="212"/>
      <c r="AG900" s="212" t="s">
        <v>215</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62" t="s">
        <v>1066</v>
      </c>
      <c r="D901" s="249"/>
      <c r="E901" s="250"/>
      <c r="F901" s="223"/>
      <c r="G901" s="223"/>
      <c r="H901" s="223"/>
      <c r="I901" s="223"/>
      <c r="J901" s="223"/>
      <c r="K901" s="223"/>
      <c r="L901" s="223"/>
      <c r="M901" s="223"/>
      <c r="N901" s="222"/>
      <c r="O901" s="222"/>
      <c r="P901" s="222"/>
      <c r="Q901" s="222"/>
      <c r="R901" s="223"/>
      <c r="S901" s="223"/>
      <c r="T901" s="223"/>
      <c r="U901" s="223"/>
      <c r="V901" s="223"/>
      <c r="W901" s="223"/>
      <c r="X901" s="223"/>
      <c r="Y901" s="223"/>
      <c r="Z901" s="212"/>
      <c r="AA901" s="212"/>
      <c r="AB901" s="212"/>
      <c r="AC901" s="212"/>
      <c r="AD901" s="212"/>
      <c r="AE901" s="212"/>
      <c r="AF901" s="212"/>
      <c r="AG901" s="212" t="s">
        <v>215</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62" t="s">
        <v>1067</v>
      </c>
      <c r="D902" s="249"/>
      <c r="E902" s="250"/>
      <c r="F902" s="223"/>
      <c r="G902" s="223"/>
      <c r="H902" s="223"/>
      <c r="I902" s="223"/>
      <c r="J902" s="223"/>
      <c r="K902" s="223"/>
      <c r="L902" s="223"/>
      <c r="M902" s="223"/>
      <c r="N902" s="222"/>
      <c r="O902" s="222"/>
      <c r="P902" s="222"/>
      <c r="Q902" s="222"/>
      <c r="R902" s="223"/>
      <c r="S902" s="223"/>
      <c r="T902" s="223"/>
      <c r="U902" s="223"/>
      <c r="V902" s="223"/>
      <c r="W902" s="223"/>
      <c r="X902" s="223"/>
      <c r="Y902" s="223"/>
      <c r="Z902" s="212"/>
      <c r="AA902" s="212"/>
      <c r="AB902" s="212"/>
      <c r="AC902" s="212"/>
      <c r="AD902" s="212"/>
      <c r="AE902" s="212"/>
      <c r="AF902" s="212"/>
      <c r="AG902" s="212" t="s">
        <v>215</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62" t="s">
        <v>1068</v>
      </c>
      <c r="D903" s="249"/>
      <c r="E903" s="250"/>
      <c r="F903" s="223"/>
      <c r="G903" s="223"/>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215</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62" t="s">
        <v>96</v>
      </c>
      <c r="D904" s="249"/>
      <c r="E904" s="250">
        <v>8</v>
      </c>
      <c r="F904" s="223"/>
      <c r="G904" s="223"/>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215</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2" x14ac:dyDescent="0.2">
      <c r="A905" s="219"/>
      <c r="B905" s="220"/>
      <c r="C905" s="263"/>
      <c r="D905" s="241"/>
      <c r="E905" s="241"/>
      <c r="F905" s="241"/>
      <c r="G905" s="241"/>
      <c r="H905" s="223"/>
      <c r="I905" s="223"/>
      <c r="J905" s="223"/>
      <c r="K905" s="223"/>
      <c r="L905" s="223"/>
      <c r="M905" s="223"/>
      <c r="N905" s="222"/>
      <c r="O905" s="222"/>
      <c r="P905" s="222"/>
      <c r="Q905" s="222"/>
      <c r="R905" s="223"/>
      <c r="S905" s="223"/>
      <c r="T905" s="223"/>
      <c r="U905" s="223"/>
      <c r="V905" s="223"/>
      <c r="W905" s="223"/>
      <c r="X905" s="223"/>
      <c r="Y905" s="223"/>
      <c r="Z905" s="212"/>
      <c r="AA905" s="212"/>
      <c r="AB905" s="212"/>
      <c r="AC905" s="212"/>
      <c r="AD905" s="212"/>
      <c r="AE905" s="212"/>
      <c r="AF905" s="212"/>
      <c r="AG905" s="212" t="s">
        <v>193</v>
      </c>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1" x14ac:dyDescent="0.2">
      <c r="A906" s="233">
        <v>194</v>
      </c>
      <c r="B906" s="234" t="s">
        <v>1069</v>
      </c>
      <c r="C906" s="244" t="s">
        <v>1070</v>
      </c>
      <c r="D906" s="235" t="s">
        <v>384</v>
      </c>
      <c r="E906" s="236">
        <v>1</v>
      </c>
      <c r="F906" s="237"/>
      <c r="G906" s="238">
        <f>ROUND(E906*F906,2)</f>
        <v>0</v>
      </c>
      <c r="H906" s="237"/>
      <c r="I906" s="238">
        <f>ROUND(E906*H906,2)</f>
        <v>0</v>
      </c>
      <c r="J906" s="237"/>
      <c r="K906" s="238">
        <f>ROUND(E906*J906,2)</f>
        <v>0</v>
      </c>
      <c r="L906" s="238">
        <v>21</v>
      </c>
      <c r="M906" s="238">
        <f>G906*(1+L906/100)</f>
        <v>0</v>
      </c>
      <c r="N906" s="236">
        <v>0</v>
      </c>
      <c r="O906" s="236">
        <f>ROUND(E906*N906,2)</f>
        <v>0</v>
      </c>
      <c r="P906" s="236">
        <v>0</v>
      </c>
      <c r="Q906" s="236">
        <f>ROUND(E906*P906,2)</f>
        <v>0</v>
      </c>
      <c r="R906" s="238"/>
      <c r="S906" s="238" t="s">
        <v>533</v>
      </c>
      <c r="T906" s="239" t="s">
        <v>539</v>
      </c>
      <c r="U906" s="223">
        <v>0</v>
      </c>
      <c r="V906" s="223">
        <f>ROUND(E906*U906,2)</f>
        <v>0</v>
      </c>
      <c r="W906" s="223"/>
      <c r="X906" s="223" t="s">
        <v>210</v>
      </c>
      <c r="Y906" s="223" t="s">
        <v>191</v>
      </c>
      <c r="Z906" s="212"/>
      <c r="AA906" s="212"/>
      <c r="AB906" s="212"/>
      <c r="AC906" s="212"/>
      <c r="AD906" s="212"/>
      <c r="AE906" s="212"/>
      <c r="AF906" s="212"/>
      <c r="AG906" s="212" t="s">
        <v>211</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ht="22.5" outlineLevel="2" x14ac:dyDescent="0.2">
      <c r="A907" s="219"/>
      <c r="B907" s="220"/>
      <c r="C907" s="267" t="s">
        <v>1071</v>
      </c>
      <c r="D907" s="259"/>
      <c r="E907" s="259"/>
      <c r="F907" s="259"/>
      <c r="G907" s="259"/>
      <c r="H907" s="223"/>
      <c r="I907" s="223"/>
      <c r="J907" s="223"/>
      <c r="K907" s="223"/>
      <c r="L907" s="223"/>
      <c r="M907" s="223"/>
      <c r="N907" s="222"/>
      <c r="O907" s="222"/>
      <c r="P907" s="222"/>
      <c r="Q907" s="222"/>
      <c r="R907" s="223"/>
      <c r="S907" s="223"/>
      <c r="T907" s="223"/>
      <c r="U907" s="223"/>
      <c r="V907" s="223"/>
      <c r="W907" s="223"/>
      <c r="X907" s="223"/>
      <c r="Y907" s="223"/>
      <c r="Z907" s="212"/>
      <c r="AA907" s="212"/>
      <c r="AB907" s="212"/>
      <c r="AC907" s="212"/>
      <c r="AD907" s="212"/>
      <c r="AE907" s="212"/>
      <c r="AF907" s="212"/>
      <c r="AG907" s="212" t="s">
        <v>485</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56" t="str">
        <f>C907</f>
        <v>pracuje na principu neustálé cirkulace proudu teplého vzduchu, který je vháněn pomocí tvarovaných háků do sušeného předmětu.Tento princip sušení je moderním nástupcem hygienicky méně vhodné, nešetrné a především málo účinné metody vkládání topných tělísek.</v>
      </c>
      <c r="BB907" s="212"/>
      <c r="BC907" s="212"/>
      <c r="BD907" s="212"/>
      <c r="BE907" s="212"/>
      <c r="BF907" s="212"/>
      <c r="BG907" s="212"/>
      <c r="BH907" s="212"/>
    </row>
    <row r="908" spans="1:60" ht="33.75" outlineLevel="3" x14ac:dyDescent="0.2">
      <c r="A908" s="219"/>
      <c r="B908" s="220"/>
      <c r="C908" s="266" t="s">
        <v>1072</v>
      </c>
      <c r="D908" s="258"/>
      <c r="E908" s="258"/>
      <c r="F908" s="258"/>
      <c r="G908" s="258"/>
      <c r="H908" s="223"/>
      <c r="I908" s="223"/>
      <c r="J908" s="223"/>
      <c r="K908" s="223"/>
      <c r="L908" s="223"/>
      <c r="M908" s="223"/>
      <c r="N908" s="222"/>
      <c r="O908" s="222"/>
      <c r="P908" s="222"/>
      <c r="Q908" s="222"/>
      <c r="R908" s="223"/>
      <c r="S908" s="223"/>
      <c r="T908" s="223"/>
      <c r="U908" s="223"/>
      <c r="V908" s="223"/>
      <c r="W908" s="223"/>
      <c r="X908" s="223"/>
      <c r="Y908" s="223"/>
      <c r="Z908" s="212"/>
      <c r="AA908" s="212"/>
      <c r="AB908" s="212"/>
      <c r="AC908" s="212"/>
      <c r="AD908" s="212"/>
      <c r="AE908" s="212"/>
      <c r="AF908" s="212"/>
      <c r="AG908" s="212" t="s">
        <v>485</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56" t="str">
        <f>C908</f>
        <v>je oproti zmiňovanému způsobu umocněn právě nucenou cirkulací teplého vzduchu. Teplý vzduch okolo 45°C (při okolní teplotě 15°C až 25°C) je ideální pro rychlé, hygienické a bezpečné sušení. Panely jsou vyrobeny z ocelového plechu a s tvarovanými závěsnými háky tvoří kompaktní, odolný, bezpečný a esteticky sladěný celek.</v>
      </c>
      <c r="BB908" s="212"/>
      <c r="BC908" s="212"/>
      <c r="BD908" s="212"/>
      <c r="BE908" s="212"/>
      <c r="BF908" s="212"/>
      <c r="BG908" s="212"/>
      <c r="BH908" s="212"/>
    </row>
    <row r="909" spans="1:60" outlineLevel="3" x14ac:dyDescent="0.2">
      <c r="A909" s="219"/>
      <c r="B909" s="220"/>
      <c r="C909" s="268" t="s">
        <v>910</v>
      </c>
      <c r="D909" s="253"/>
      <c r="E909" s="254"/>
      <c r="F909" s="255"/>
      <c r="G909" s="255"/>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485</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66" t="s">
        <v>1073</v>
      </c>
      <c r="D910" s="258"/>
      <c r="E910" s="258"/>
      <c r="F910" s="258"/>
      <c r="G910" s="258"/>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485</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66" t="s">
        <v>1074</v>
      </c>
      <c r="D911" s="258"/>
      <c r="E911" s="258"/>
      <c r="F911" s="258"/>
      <c r="G911" s="258"/>
      <c r="H911" s="223"/>
      <c r="I911" s="223"/>
      <c r="J911" s="223"/>
      <c r="K911" s="223"/>
      <c r="L911" s="223"/>
      <c r="M911" s="223"/>
      <c r="N911" s="222"/>
      <c r="O911" s="222"/>
      <c r="P911" s="222"/>
      <c r="Q911" s="222"/>
      <c r="R911" s="223"/>
      <c r="S911" s="223"/>
      <c r="T911" s="223"/>
      <c r="U911" s="223"/>
      <c r="V911" s="223"/>
      <c r="W911" s="223"/>
      <c r="X911" s="223"/>
      <c r="Y911" s="223"/>
      <c r="Z911" s="212"/>
      <c r="AA911" s="212"/>
      <c r="AB911" s="212"/>
      <c r="AC911" s="212"/>
      <c r="AD911" s="212"/>
      <c r="AE911" s="212"/>
      <c r="AF911" s="212"/>
      <c r="AG911" s="212" t="s">
        <v>485</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68" t="s">
        <v>910</v>
      </c>
      <c r="D912" s="253"/>
      <c r="E912" s="254"/>
      <c r="F912" s="255"/>
      <c r="G912" s="255"/>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485</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ht="22.5" outlineLevel="3" x14ac:dyDescent="0.2">
      <c r="A913" s="219"/>
      <c r="B913" s="220"/>
      <c r="C913" s="266" t="s">
        <v>1075</v>
      </c>
      <c r="D913" s="258"/>
      <c r="E913" s="258"/>
      <c r="F913" s="258"/>
      <c r="G913" s="258"/>
      <c r="H913" s="223"/>
      <c r="I913" s="223"/>
      <c r="J913" s="223"/>
      <c r="K913" s="223"/>
      <c r="L913" s="223"/>
      <c r="M913" s="223"/>
      <c r="N913" s="222"/>
      <c r="O913" s="222"/>
      <c r="P913" s="222"/>
      <c r="Q913" s="222"/>
      <c r="R913" s="223"/>
      <c r="S913" s="223"/>
      <c r="T913" s="223"/>
      <c r="U913" s="223"/>
      <c r="V913" s="223"/>
      <c r="W913" s="223"/>
      <c r="X913" s="223"/>
      <c r="Y913" s="223"/>
      <c r="Z913" s="212"/>
      <c r="AA913" s="212"/>
      <c r="AB913" s="212"/>
      <c r="AC913" s="212"/>
      <c r="AD913" s="212"/>
      <c r="AE913" s="212"/>
      <c r="AF913" s="212"/>
      <c r="AG913" s="212" t="s">
        <v>485</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56" t="str">
        <f>C913</f>
        <v>Vysoušeč obuvi  je již standartně vyráběn s digitálním časovacím zařízením, které umožňuje nastavení osmi programů pro zapínání a vypínání vysoušeče.</v>
      </c>
      <c r="BB913" s="212"/>
      <c r="BC913" s="212"/>
      <c r="BD913" s="212"/>
      <c r="BE913" s="212"/>
      <c r="BF913" s="212"/>
      <c r="BG913" s="212"/>
      <c r="BH913" s="212"/>
    </row>
    <row r="914" spans="1:60" outlineLevel="3" x14ac:dyDescent="0.2">
      <c r="A914" s="219"/>
      <c r="B914" s="220"/>
      <c r="C914" s="266" t="s">
        <v>1076</v>
      </c>
      <c r="D914" s="258"/>
      <c r="E914" s="258"/>
      <c r="F914" s="258"/>
      <c r="G914" s="258"/>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485</v>
      </c>
      <c r="AH914" s="212"/>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66" t="s">
        <v>1077</v>
      </c>
      <c r="D915" s="258"/>
      <c r="E915" s="258"/>
      <c r="F915" s="258"/>
      <c r="G915" s="258"/>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485</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66" t="s">
        <v>1078</v>
      </c>
      <c r="D916" s="258"/>
      <c r="E916" s="258"/>
      <c r="F916" s="258"/>
      <c r="G916" s="258"/>
      <c r="H916" s="223"/>
      <c r="I916" s="223"/>
      <c r="J916" s="223"/>
      <c r="K916" s="223"/>
      <c r="L916" s="223"/>
      <c r="M916" s="223"/>
      <c r="N916" s="222"/>
      <c r="O916" s="222"/>
      <c r="P916" s="222"/>
      <c r="Q916" s="222"/>
      <c r="R916" s="223"/>
      <c r="S916" s="223"/>
      <c r="T916" s="223"/>
      <c r="U916" s="223"/>
      <c r="V916" s="223"/>
      <c r="W916" s="223"/>
      <c r="X916" s="223"/>
      <c r="Y916" s="223"/>
      <c r="Z916" s="212"/>
      <c r="AA916" s="212"/>
      <c r="AB916" s="212"/>
      <c r="AC916" s="212"/>
      <c r="AD916" s="212"/>
      <c r="AE916" s="212"/>
      <c r="AF916" s="212"/>
      <c r="AG916" s="212" t="s">
        <v>485</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66" t="s">
        <v>1079</v>
      </c>
      <c r="D917" s="258"/>
      <c r="E917" s="258"/>
      <c r="F917" s="258"/>
      <c r="G917" s="258"/>
      <c r="H917" s="223"/>
      <c r="I917" s="223"/>
      <c r="J917" s="223"/>
      <c r="K917" s="223"/>
      <c r="L917" s="223"/>
      <c r="M917" s="223"/>
      <c r="N917" s="222"/>
      <c r="O917" s="222"/>
      <c r="P917" s="222"/>
      <c r="Q917" s="222"/>
      <c r="R917" s="223"/>
      <c r="S917" s="223"/>
      <c r="T917" s="223"/>
      <c r="U917" s="223"/>
      <c r="V917" s="223"/>
      <c r="W917" s="223"/>
      <c r="X917" s="223"/>
      <c r="Y917" s="223"/>
      <c r="Z917" s="212"/>
      <c r="AA917" s="212"/>
      <c r="AB917" s="212"/>
      <c r="AC917" s="212"/>
      <c r="AD917" s="212"/>
      <c r="AE917" s="212"/>
      <c r="AF917" s="212"/>
      <c r="AG917" s="212" t="s">
        <v>485</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19"/>
      <c r="B918" s="220"/>
      <c r="C918" s="266" t="s">
        <v>1080</v>
      </c>
      <c r="D918" s="258"/>
      <c r="E918" s="258"/>
      <c r="F918" s="258"/>
      <c r="G918" s="258"/>
      <c r="H918" s="223"/>
      <c r="I918" s="223"/>
      <c r="J918" s="223"/>
      <c r="K918" s="223"/>
      <c r="L918" s="223"/>
      <c r="M918" s="223"/>
      <c r="N918" s="222"/>
      <c r="O918" s="222"/>
      <c r="P918" s="222"/>
      <c r="Q918" s="222"/>
      <c r="R918" s="223"/>
      <c r="S918" s="223"/>
      <c r="T918" s="223"/>
      <c r="U918" s="223"/>
      <c r="V918" s="223"/>
      <c r="W918" s="223"/>
      <c r="X918" s="223"/>
      <c r="Y918" s="223"/>
      <c r="Z918" s="212"/>
      <c r="AA918" s="212"/>
      <c r="AB918" s="212"/>
      <c r="AC918" s="212"/>
      <c r="AD918" s="212"/>
      <c r="AE918" s="212"/>
      <c r="AF918" s="212"/>
      <c r="AG918" s="212" t="s">
        <v>485</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3" x14ac:dyDescent="0.2">
      <c r="A919" s="219"/>
      <c r="B919" s="220"/>
      <c r="C919" s="266" t="s">
        <v>1081</v>
      </c>
      <c r="D919" s="258"/>
      <c r="E919" s="258"/>
      <c r="F919" s="258"/>
      <c r="G919" s="258"/>
      <c r="H919" s="223"/>
      <c r="I919" s="223"/>
      <c r="J919" s="223"/>
      <c r="K919" s="223"/>
      <c r="L919" s="223"/>
      <c r="M919" s="223"/>
      <c r="N919" s="222"/>
      <c r="O919" s="222"/>
      <c r="P919" s="222"/>
      <c r="Q919" s="222"/>
      <c r="R919" s="223"/>
      <c r="S919" s="223"/>
      <c r="T919" s="223"/>
      <c r="U919" s="223"/>
      <c r="V919" s="223"/>
      <c r="W919" s="223"/>
      <c r="X919" s="223"/>
      <c r="Y919" s="223"/>
      <c r="Z919" s="212"/>
      <c r="AA919" s="212"/>
      <c r="AB919" s="212"/>
      <c r="AC919" s="212"/>
      <c r="AD919" s="212"/>
      <c r="AE919" s="212"/>
      <c r="AF919" s="212"/>
      <c r="AG919" s="212" t="s">
        <v>485</v>
      </c>
      <c r="AH919" s="212"/>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66" t="s">
        <v>1082</v>
      </c>
      <c r="D920" s="258"/>
      <c r="E920" s="258"/>
      <c r="F920" s="258"/>
      <c r="G920" s="258"/>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485</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66" t="s">
        <v>1083</v>
      </c>
      <c r="D921" s="258"/>
      <c r="E921" s="258"/>
      <c r="F921" s="258"/>
      <c r="G921" s="258"/>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485</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2" x14ac:dyDescent="0.2">
      <c r="A922" s="219"/>
      <c r="B922" s="220"/>
      <c r="C922" s="264" t="s">
        <v>286</v>
      </c>
      <c r="D922" s="251"/>
      <c r="E922" s="252"/>
      <c r="F922" s="223"/>
      <c r="G922" s="223"/>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215</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ht="45" outlineLevel="3" x14ac:dyDescent="0.2">
      <c r="A923" s="219"/>
      <c r="B923" s="220"/>
      <c r="C923" s="265" t="s">
        <v>1084</v>
      </c>
      <c r="D923" s="251"/>
      <c r="E923" s="252"/>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215</v>
      </c>
      <c r="AH923" s="212">
        <v>2</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65" t="s">
        <v>1085</v>
      </c>
      <c r="D924" s="251"/>
      <c r="E924" s="252"/>
      <c r="F924" s="223"/>
      <c r="G924" s="223"/>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215</v>
      </c>
      <c r="AH924" s="212">
        <v>2</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ht="22.5" outlineLevel="3" x14ac:dyDescent="0.2">
      <c r="A925" s="219"/>
      <c r="B925" s="220"/>
      <c r="C925" s="265" t="s">
        <v>1086</v>
      </c>
      <c r="D925" s="251"/>
      <c r="E925" s="252"/>
      <c r="F925" s="223"/>
      <c r="G925" s="223"/>
      <c r="H925" s="223"/>
      <c r="I925" s="223"/>
      <c r="J925" s="223"/>
      <c r="K925" s="223"/>
      <c r="L925" s="223"/>
      <c r="M925" s="223"/>
      <c r="N925" s="222"/>
      <c r="O925" s="222"/>
      <c r="P925" s="222"/>
      <c r="Q925" s="222"/>
      <c r="R925" s="223"/>
      <c r="S925" s="223"/>
      <c r="T925" s="223"/>
      <c r="U925" s="223"/>
      <c r="V925" s="223"/>
      <c r="W925" s="223"/>
      <c r="X925" s="223"/>
      <c r="Y925" s="223"/>
      <c r="Z925" s="212"/>
      <c r="AA925" s="212"/>
      <c r="AB925" s="212"/>
      <c r="AC925" s="212"/>
      <c r="AD925" s="212"/>
      <c r="AE925" s="212"/>
      <c r="AF925" s="212"/>
      <c r="AG925" s="212" t="s">
        <v>215</v>
      </c>
      <c r="AH925" s="212">
        <v>2</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ht="22.5" outlineLevel="3" x14ac:dyDescent="0.2">
      <c r="A926" s="219"/>
      <c r="B926" s="220"/>
      <c r="C926" s="265" t="s">
        <v>1087</v>
      </c>
      <c r="D926" s="251"/>
      <c r="E926" s="252"/>
      <c r="F926" s="223"/>
      <c r="G926" s="223"/>
      <c r="H926" s="223"/>
      <c r="I926" s="223"/>
      <c r="J926" s="223"/>
      <c r="K926" s="223"/>
      <c r="L926" s="223"/>
      <c r="M926" s="223"/>
      <c r="N926" s="222"/>
      <c r="O926" s="222"/>
      <c r="P926" s="222"/>
      <c r="Q926" s="222"/>
      <c r="R926" s="223"/>
      <c r="S926" s="223"/>
      <c r="T926" s="223"/>
      <c r="U926" s="223"/>
      <c r="V926" s="223"/>
      <c r="W926" s="223"/>
      <c r="X926" s="223"/>
      <c r="Y926" s="223"/>
      <c r="Z926" s="212"/>
      <c r="AA926" s="212"/>
      <c r="AB926" s="212"/>
      <c r="AC926" s="212"/>
      <c r="AD926" s="212"/>
      <c r="AE926" s="212"/>
      <c r="AF926" s="212"/>
      <c r="AG926" s="212" t="s">
        <v>215</v>
      </c>
      <c r="AH926" s="212">
        <v>2</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65" t="s">
        <v>1085</v>
      </c>
      <c r="D927" s="251"/>
      <c r="E927" s="252"/>
      <c r="F927" s="223"/>
      <c r="G927" s="223"/>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215</v>
      </c>
      <c r="AH927" s="212">
        <v>2</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ht="22.5" outlineLevel="3" x14ac:dyDescent="0.2">
      <c r="A928" s="219"/>
      <c r="B928" s="220"/>
      <c r="C928" s="265" t="s">
        <v>1088</v>
      </c>
      <c r="D928" s="251"/>
      <c r="E928" s="252"/>
      <c r="F928" s="223"/>
      <c r="G928" s="223"/>
      <c r="H928" s="223"/>
      <c r="I928" s="223"/>
      <c r="J928" s="223"/>
      <c r="K928" s="223"/>
      <c r="L928" s="223"/>
      <c r="M928" s="223"/>
      <c r="N928" s="222"/>
      <c r="O928" s="222"/>
      <c r="P928" s="222"/>
      <c r="Q928" s="222"/>
      <c r="R928" s="223"/>
      <c r="S928" s="223"/>
      <c r="T928" s="223"/>
      <c r="U928" s="223"/>
      <c r="V928" s="223"/>
      <c r="W928" s="223"/>
      <c r="X928" s="223"/>
      <c r="Y928" s="223"/>
      <c r="Z928" s="212"/>
      <c r="AA928" s="212"/>
      <c r="AB928" s="212"/>
      <c r="AC928" s="212"/>
      <c r="AD928" s="212"/>
      <c r="AE928" s="212"/>
      <c r="AF928" s="212"/>
      <c r="AG928" s="212" t="s">
        <v>215</v>
      </c>
      <c r="AH928" s="212">
        <v>2</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
      <c r="A929" s="219"/>
      <c r="B929" s="220"/>
      <c r="C929" s="265" t="s">
        <v>1089</v>
      </c>
      <c r="D929" s="251"/>
      <c r="E929" s="252"/>
      <c r="F929" s="223"/>
      <c r="G929" s="223"/>
      <c r="H929" s="223"/>
      <c r="I929" s="223"/>
      <c r="J929" s="223"/>
      <c r="K929" s="223"/>
      <c r="L929" s="223"/>
      <c r="M929" s="223"/>
      <c r="N929" s="222"/>
      <c r="O929" s="222"/>
      <c r="P929" s="222"/>
      <c r="Q929" s="222"/>
      <c r="R929" s="223"/>
      <c r="S929" s="223"/>
      <c r="T929" s="223"/>
      <c r="U929" s="223"/>
      <c r="V929" s="223"/>
      <c r="W929" s="223"/>
      <c r="X929" s="223"/>
      <c r="Y929" s="223"/>
      <c r="Z929" s="212"/>
      <c r="AA929" s="212"/>
      <c r="AB929" s="212"/>
      <c r="AC929" s="212"/>
      <c r="AD929" s="212"/>
      <c r="AE929" s="212"/>
      <c r="AF929" s="212"/>
      <c r="AG929" s="212" t="s">
        <v>215</v>
      </c>
      <c r="AH929" s="212">
        <v>2</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65" t="s">
        <v>1090</v>
      </c>
      <c r="D930" s="251"/>
      <c r="E930" s="252"/>
      <c r="F930" s="223"/>
      <c r="G930" s="223"/>
      <c r="H930" s="223"/>
      <c r="I930" s="223"/>
      <c r="J930" s="223"/>
      <c r="K930" s="223"/>
      <c r="L930" s="223"/>
      <c r="M930" s="223"/>
      <c r="N930" s="222"/>
      <c r="O930" s="222"/>
      <c r="P930" s="222"/>
      <c r="Q930" s="222"/>
      <c r="R930" s="223"/>
      <c r="S930" s="223"/>
      <c r="T930" s="223"/>
      <c r="U930" s="223"/>
      <c r="V930" s="223"/>
      <c r="W930" s="223"/>
      <c r="X930" s="223"/>
      <c r="Y930" s="223"/>
      <c r="Z930" s="212"/>
      <c r="AA930" s="212"/>
      <c r="AB930" s="212"/>
      <c r="AC930" s="212"/>
      <c r="AD930" s="212"/>
      <c r="AE930" s="212"/>
      <c r="AF930" s="212"/>
      <c r="AG930" s="212" t="s">
        <v>215</v>
      </c>
      <c r="AH930" s="212">
        <v>2</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65" t="s">
        <v>1091</v>
      </c>
      <c r="D931" s="251"/>
      <c r="E931" s="252"/>
      <c r="F931" s="223"/>
      <c r="G931" s="223"/>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215</v>
      </c>
      <c r="AH931" s="212">
        <v>2</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
      <c r="A932" s="219"/>
      <c r="B932" s="220"/>
      <c r="C932" s="265" t="s">
        <v>1092</v>
      </c>
      <c r="D932" s="251"/>
      <c r="E932" s="252"/>
      <c r="F932" s="223"/>
      <c r="G932" s="223"/>
      <c r="H932" s="223"/>
      <c r="I932" s="223"/>
      <c r="J932" s="223"/>
      <c r="K932" s="223"/>
      <c r="L932" s="223"/>
      <c r="M932" s="223"/>
      <c r="N932" s="222"/>
      <c r="O932" s="222"/>
      <c r="P932" s="222"/>
      <c r="Q932" s="222"/>
      <c r="R932" s="223"/>
      <c r="S932" s="223"/>
      <c r="T932" s="223"/>
      <c r="U932" s="223"/>
      <c r="V932" s="223"/>
      <c r="W932" s="223"/>
      <c r="X932" s="223"/>
      <c r="Y932" s="223"/>
      <c r="Z932" s="212"/>
      <c r="AA932" s="212"/>
      <c r="AB932" s="212"/>
      <c r="AC932" s="212"/>
      <c r="AD932" s="212"/>
      <c r="AE932" s="212"/>
      <c r="AF932" s="212"/>
      <c r="AG932" s="212" t="s">
        <v>215</v>
      </c>
      <c r="AH932" s="212">
        <v>2</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65" t="s">
        <v>1093</v>
      </c>
      <c r="D933" s="251"/>
      <c r="E933" s="252"/>
      <c r="F933" s="223"/>
      <c r="G933" s="223"/>
      <c r="H933" s="223"/>
      <c r="I933" s="223"/>
      <c r="J933" s="223"/>
      <c r="K933" s="223"/>
      <c r="L933" s="223"/>
      <c r="M933" s="223"/>
      <c r="N933" s="222"/>
      <c r="O933" s="222"/>
      <c r="P933" s="222"/>
      <c r="Q933" s="222"/>
      <c r="R933" s="223"/>
      <c r="S933" s="223"/>
      <c r="T933" s="223"/>
      <c r="U933" s="223"/>
      <c r="V933" s="223"/>
      <c r="W933" s="223"/>
      <c r="X933" s="223"/>
      <c r="Y933" s="223"/>
      <c r="Z933" s="212"/>
      <c r="AA933" s="212"/>
      <c r="AB933" s="212"/>
      <c r="AC933" s="212"/>
      <c r="AD933" s="212"/>
      <c r="AE933" s="212"/>
      <c r="AF933" s="212"/>
      <c r="AG933" s="212" t="s">
        <v>215</v>
      </c>
      <c r="AH933" s="212">
        <v>2</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65" t="s">
        <v>1094</v>
      </c>
      <c r="D934" s="251"/>
      <c r="E934" s="252"/>
      <c r="F934" s="223"/>
      <c r="G934" s="223"/>
      <c r="H934" s="223"/>
      <c r="I934" s="223"/>
      <c r="J934" s="223"/>
      <c r="K934" s="223"/>
      <c r="L934" s="223"/>
      <c r="M934" s="223"/>
      <c r="N934" s="222"/>
      <c r="O934" s="222"/>
      <c r="P934" s="222"/>
      <c r="Q934" s="222"/>
      <c r="R934" s="223"/>
      <c r="S934" s="223"/>
      <c r="T934" s="223"/>
      <c r="U934" s="223"/>
      <c r="V934" s="223"/>
      <c r="W934" s="223"/>
      <c r="X934" s="223"/>
      <c r="Y934" s="223"/>
      <c r="Z934" s="212"/>
      <c r="AA934" s="212"/>
      <c r="AB934" s="212"/>
      <c r="AC934" s="212"/>
      <c r="AD934" s="212"/>
      <c r="AE934" s="212"/>
      <c r="AF934" s="212"/>
      <c r="AG934" s="212" t="s">
        <v>215</v>
      </c>
      <c r="AH934" s="212">
        <v>2</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65" t="s">
        <v>1095</v>
      </c>
      <c r="D935" s="251"/>
      <c r="E935" s="252"/>
      <c r="F935" s="223"/>
      <c r="G935" s="223"/>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215</v>
      </c>
      <c r="AH935" s="212">
        <v>2</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65" t="s">
        <v>1096</v>
      </c>
      <c r="D936" s="251"/>
      <c r="E936" s="252"/>
      <c r="F936" s="223"/>
      <c r="G936" s="223"/>
      <c r="H936" s="223"/>
      <c r="I936" s="223"/>
      <c r="J936" s="223"/>
      <c r="K936" s="223"/>
      <c r="L936" s="223"/>
      <c r="M936" s="223"/>
      <c r="N936" s="222"/>
      <c r="O936" s="222"/>
      <c r="P936" s="222"/>
      <c r="Q936" s="222"/>
      <c r="R936" s="223"/>
      <c r="S936" s="223"/>
      <c r="T936" s="223"/>
      <c r="U936" s="223"/>
      <c r="V936" s="223"/>
      <c r="W936" s="223"/>
      <c r="X936" s="223"/>
      <c r="Y936" s="223"/>
      <c r="Z936" s="212"/>
      <c r="AA936" s="212"/>
      <c r="AB936" s="212"/>
      <c r="AC936" s="212"/>
      <c r="AD936" s="212"/>
      <c r="AE936" s="212"/>
      <c r="AF936" s="212"/>
      <c r="AG936" s="212" t="s">
        <v>215</v>
      </c>
      <c r="AH936" s="212">
        <v>2</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64" t="s">
        <v>289</v>
      </c>
      <c r="D937" s="251"/>
      <c r="E937" s="252"/>
      <c r="F937" s="223"/>
      <c r="G937" s="223"/>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215</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62" t="s">
        <v>76</v>
      </c>
      <c r="D938" s="249"/>
      <c r="E938" s="250">
        <v>1</v>
      </c>
      <c r="F938" s="223"/>
      <c r="G938" s="223"/>
      <c r="H938" s="223"/>
      <c r="I938" s="223"/>
      <c r="J938" s="223"/>
      <c r="K938" s="223"/>
      <c r="L938" s="223"/>
      <c r="M938" s="223"/>
      <c r="N938" s="222"/>
      <c r="O938" s="222"/>
      <c r="P938" s="222"/>
      <c r="Q938" s="222"/>
      <c r="R938" s="223"/>
      <c r="S938" s="223"/>
      <c r="T938" s="223"/>
      <c r="U938" s="223"/>
      <c r="V938" s="223"/>
      <c r="W938" s="223"/>
      <c r="X938" s="223"/>
      <c r="Y938" s="223"/>
      <c r="Z938" s="212"/>
      <c r="AA938" s="212"/>
      <c r="AB938" s="212"/>
      <c r="AC938" s="212"/>
      <c r="AD938" s="212"/>
      <c r="AE938" s="212"/>
      <c r="AF938" s="212"/>
      <c r="AG938" s="212" t="s">
        <v>215</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2" x14ac:dyDescent="0.2">
      <c r="A939" s="219"/>
      <c r="B939" s="220"/>
      <c r="C939" s="263"/>
      <c r="D939" s="241"/>
      <c r="E939" s="241"/>
      <c r="F939" s="241"/>
      <c r="G939" s="241"/>
      <c r="H939" s="223"/>
      <c r="I939" s="223"/>
      <c r="J939" s="223"/>
      <c r="K939" s="223"/>
      <c r="L939" s="223"/>
      <c r="M939" s="223"/>
      <c r="N939" s="222"/>
      <c r="O939" s="222"/>
      <c r="P939" s="222"/>
      <c r="Q939" s="222"/>
      <c r="R939" s="223"/>
      <c r="S939" s="223"/>
      <c r="T939" s="223"/>
      <c r="U939" s="223"/>
      <c r="V939" s="223"/>
      <c r="W939" s="223"/>
      <c r="X939" s="223"/>
      <c r="Y939" s="223"/>
      <c r="Z939" s="212"/>
      <c r="AA939" s="212"/>
      <c r="AB939" s="212"/>
      <c r="AC939" s="212"/>
      <c r="AD939" s="212"/>
      <c r="AE939" s="212"/>
      <c r="AF939" s="212"/>
      <c r="AG939" s="212" t="s">
        <v>193</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1" x14ac:dyDescent="0.2">
      <c r="A940" s="233">
        <v>195</v>
      </c>
      <c r="B940" s="234" t="s">
        <v>1097</v>
      </c>
      <c r="C940" s="244" t="s">
        <v>1098</v>
      </c>
      <c r="D940" s="235" t="s">
        <v>384</v>
      </c>
      <c r="E940" s="236">
        <v>1</v>
      </c>
      <c r="F940" s="237"/>
      <c r="G940" s="238">
        <f>ROUND(E940*F940,2)</f>
        <v>0</v>
      </c>
      <c r="H940" s="237"/>
      <c r="I940" s="238">
        <f>ROUND(E940*H940,2)</f>
        <v>0</v>
      </c>
      <c r="J940" s="237"/>
      <c r="K940" s="238">
        <f>ROUND(E940*J940,2)</f>
        <v>0</v>
      </c>
      <c r="L940" s="238">
        <v>21</v>
      </c>
      <c r="M940" s="238">
        <f>G940*(1+L940/100)</f>
        <v>0</v>
      </c>
      <c r="N940" s="236">
        <v>0</v>
      </c>
      <c r="O940" s="236">
        <f>ROUND(E940*N940,2)</f>
        <v>0</v>
      </c>
      <c r="P940" s="236">
        <v>0</v>
      </c>
      <c r="Q940" s="236">
        <f>ROUND(E940*P940,2)</f>
        <v>0</v>
      </c>
      <c r="R940" s="238"/>
      <c r="S940" s="238" t="s">
        <v>533</v>
      </c>
      <c r="T940" s="239" t="s">
        <v>539</v>
      </c>
      <c r="U940" s="223">
        <v>0</v>
      </c>
      <c r="V940" s="223">
        <f>ROUND(E940*U940,2)</f>
        <v>0</v>
      </c>
      <c r="W940" s="223"/>
      <c r="X940" s="223" t="s">
        <v>210</v>
      </c>
      <c r="Y940" s="223" t="s">
        <v>191</v>
      </c>
      <c r="Z940" s="212"/>
      <c r="AA940" s="212"/>
      <c r="AB940" s="212"/>
      <c r="AC940" s="212"/>
      <c r="AD940" s="212"/>
      <c r="AE940" s="212"/>
      <c r="AF940" s="212"/>
      <c r="AG940" s="212" t="s">
        <v>211</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45"/>
      <c r="D941" s="242"/>
      <c r="E941" s="242"/>
      <c r="F941" s="242"/>
      <c r="G941" s="242"/>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193</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
      <c r="A942" s="233">
        <v>196</v>
      </c>
      <c r="B942" s="234" t="s">
        <v>1099</v>
      </c>
      <c r="C942" s="244" t="s">
        <v>1100</v>
      </c>
      <c r="D942" s="235" t="s">
        <v>384</v>
      </c>
      <c r="E942" s="236">
        <v>4</v>
      </c>
      <c r="F942" s="237"/>
      <c r="G942" s="238">
        <f>ROUND(E942*F942,2)</f>
        <v>0</v>
      </c>
      <c r="H942" s="237"/>
      <c r="I942" s="238">
        <f>ROUND(E942*H942,2)</f>
        <v>0</v>
      </c>
      <c r="J942" s="237"/>
      <c r="K942" s="238">
        <f>ROUND(E942*J942,2)</f>
        <v>0</v>
      </c>
      <c r="L942" s="238">
        <v>21</v>
      </c>
      <c r="M942" s="238">
        <f>G942*(1+L942/100)</f>
        <v>0</v>
      </c>
      <c r="N942" s="236">
        <v>6.9999999999999999E-4</v>
      </c>
      <c r="O942" s="236">
        <f>ROUND(E942*N942,2)</f>
        <v>0</v>
      </c>
      <c r="P942" s="236">
        <v>0</v>
      </c>
      <c r="Q942" s="236">
        <f>ROUND(E942*P942,2)</f>
        <v>0</v>
      </c>
      <c r="R942" s="238"/>
      <c r="S942" s="238" t="s">
        <v>533</v>
      </c>
      <c r="T942" s="239" t="s">
        <v>539</v>
      </c>
      <c r="U942" s="223">
        <v>0</v>
      </c>
      <c r="V942" s="223">
        <f>ROUND(E942*U942,2)</f>
        <v>0</v>
      </c>
      <c r="W942" s="223"/>
      <c r="X942" s="223" t="s">
        <v>210</v>
      </c>
      <c r="Y942" s="223" t="s">
        <v>191</v>
      </c>
      <c r="Z942" s="212"/>
      <c r="AA942" s="212"/>
      <c r="AB942" s="212"/>
      <c r="AC942" s="212"/>
      <c r="AD942" s="212"/>
      <c r="AE942" s="212"/>
      <c r="AF942" s="212"/>
      <c r="AG942" s="212" t="s">
        <v>211</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2" x14ac:dyDescent="0.2">
      <c r="A943" s="219"/>
      <c r="B943" s="220"/>
      <c r="C943" s="262" t="s">
        <v>1013</v>
      </c>
      <c r="D943" s="249"/>
      <c r="E943" s="250">
        <v>4</v>
      </c>
      <c r="F943" s="223"/>
      <c r="G943" s="223"/>
      <c r="H943" s="223"/>
      <c r="I943" s="223"/>
      <c r="J943" s="223"/>
      <c r="K943" s="223"/>
      <c r="L943" s="223"/>
      <c r="M943" s="223"/>
      <c r="N943" s="222"/>
      <c r="O943" s="222"/>
      <c r="P943" s="222"/>
      <c r="Q943" s="222"/>
      <c r="R943" s="223"/>
      <c r="S943" s="223"/>
      <c r="T943" s="223"/>
      <c r="U943" s="223"/>
      <c r="V943" s="223"/>
      <c r="W943" s="223"/>
      <c r="X943" s="223"/>
      <c r="Y943" s="223"/>
      <c r="Z943" s="212"/>
      <c r="AA943" s="212"/>
      <c r="AB943" s="212"/>
      <c r="AC943" s="212"/>
      <c r="AD943" s="212"/>
      <c r="AE943" s="212"/>
      <c r="AF943" s="212"/>
      <c r="AG943" s="212" t="s">
        <v>215</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2" x14ac:dyDescent="0.2">
      <c r="A944" s="219"/>
      <c r="B944" s="220"/>
      <c r="C944" s="263"/>
      <c r="D944" s="241"/>
      <c r="E944" s="241"/>
      <c r="F944" s="241"/>
      <c r="G944" s="241"/>
      <c r="H944" s="223"/>
      <c r="I944" s="223"/>
      <c r="J944" s="223"/>
      <c r="K944" s="223"/>
      <c r="L944" s="223"/>
      <c r="M944" s="223"/>
      <c r="N944" s="222"/>
      <c r="O944" s="222"/>
      <c r="P944" s="222"/>
      <c r="Q944" s="222"/>
      <c r="R944" s="223"/>
      <c r="S944" s="223"/>
      <c r="T944" s="223"/>
      <c r="U944" s="223"/>
      <c r="V944" s="223"/>
      <c r="W944" s="223"/>
      <c r="X944" s="223"/>
      <c r="Y944" s="223"/>
      <c r="Z944" s="212"/>
      <c r="AA944" s="212"/>
      <c r="AB944" s="212"/>
      <c r="AC944" s="212"/>
      <c r="AD944" s="212"/>
      <c r="AE944" s="212"/>
      <c r="AF944" s="212"/>
      <c r="AG944" s="212" t="s">
        <v>193</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
      <c r="A945" s="233">
        <v>197</v>
      </c>
      <c r="B945" s="234" t="s">
        <v>916</v>
      </c>
      <c r="C945" s="244" t="s">
        <v>917</v>
      </c>
      <c r="D945" s="235" t="s">
        <v>918</v>
      </c>
      <c r="E945" s="236">
        <v>50</v>
      </c>
      <c r="F945" s="237"/>
      <c r="G945" s="238">
        <f>ROUND(E945*F945,2)</f>
        <v>0</v>
      </c>
      <c r="H945" s="237"/>
      <c r="I945" s="238">
        <f>ROUND(E945*H945,2)</f>
        <v>0</v>
      </c>
      <c r="J945" s="237"/>
      <c r="K945" s="238">
        <f>ROUND(E945*J945,2)</f>
        <v>0</v>
      </c>
      <c r="L945" s="238">
        <v>21</v>
      </c>
      <c r="M945" s="238">
        <f>G945*(1+L945/100)</f>
        <v>0</v>
      </c>
      <c r="N945" s="236">
        <v>0</v>
      </c>
      <c r="O945" s="236">
        <f>ROUND(E945*N945,2)</f>
        <v>0</v>
      </c>
      <c r="P945" s="236">
        <v>0</v>
      </c>
      <c r="Q945" s="236">
        <f>ROUND(E945*P945,2)</f>
        <v>0</v>
      </c>
      <c r="R945" s="238" t="s">
        <v>919</v>
      </c>
      <c r="S945" s="238" t="s">
        <v>188</v>
      </c>
      <c r="T945" s="239" t="s">
        <v>188</v>
      </c>
      <c r="U945" s="223">
        <v>1</v>
      </c>
      <c r="V945" s="223">
        <f>ROUND(E945*U945,2)</f>
        <v>50</v>
      </c>
      <c r="W945" s="223"/>
      <c r="X945" s="223" t="s">
        <v>920</v>
      </c>
      <c r="Y945" s="223" t="s">
        <v>191</v>
      </c>
      <c r="Z945" s="212"/>
      <c r="AA945" s="212"/>
      <c r="AB945" s="212"/>
      <c r="AC945" s="212"/>
      <c r="AD945" s="212"/>
      <c r="AE945" s="212"/>
      <c r="AF945" s="212"/>
      <c r="AG945" s="212" t="s">
        <v>921</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2" x14ac:dyDescent="0.2">
      <c r="A946" s="219"/>
      <c r="B946" s="220"/>
      <c r="C946" s="262" t="s">
        <v>1101</v>
      </c>
      <c r="D946" s="249"/>
      <c r="E946" s="250">
        <v>50</v>
      </c>
      <c r="F946" s="223"/>
      <c r="G946" s="223"/>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215</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2" x14ac:dyDescent="0.2">
      <c r="A947" s="219"/>
      <c r="B947" s="220"/>
      <c r="C947" s="263"/>
      <c r="D947" s="241"/>
      <c r="E947" s="241"/>
      <c r="F947" s="241"/>
      <c r="G947" s="241"/>
      <c r="H947" s="223"/>
      <c r="I947" s="223"/>
      <c r="J947" s="223"/>
      <c r="K947" s="223"/>
      <c r="L947" s="223"/>
      <c r="M947" s="223"/>
      <c r="N947" s="222"/>
      <c r="O947" s="222"/>
      <c r="P947" s="222"/>
      <c r="Q947" s="222"/>
      <c r="R947" s="223"/>
      <c r="S947" s="223"/>
      <c r="T947" s="223"/>
      <c r="U947" s="223"/>
      <c r="V947" s="223"/>
      <c r="W947" s="223"/>
      <c r="X947" s="223"/>
      <c r="Y947" s="223"/>
      <c r="Z947" s="212"/>
      <c r="AA947" s="212"/>
      <c r="AB947" s="212"/>
      <c r="AC947" s="212"/>
      <c r="AD947" s="212"/>
      <c r="AE947" s="212"/>
      <c r="AF947" s="212"/>
      <c r="AG947" s="212" t="s">
        <v>193</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ht="22.5" outlineLevel="1" x14ac:dyDescent="0.2">
      <c r="A948" s="233">
        <v>198</v>
      </c>
      <c r="B948" s="234" t="s">
        <v>1102</v>
      </c>
      <c r="C948" s="244" t="s">
        <v>1103</v>
      </c>
      <c r="D948" s="235" t="s">
        <v>454</v>
      </c>
      <c r="E948" s="236">
        <v>1.0584</v>
      </c>
      <c r="F948" s="237"/>
      <c r="G948" s="238">
        <f>ROUND(E948*F948,2)</f>
        <v>0</v>
      </c>
      <c r="H948" s="237"/>
      <c r="I948" s="238">
        <f>ROUND(E948*H948,2)</f>
        <v>0</v>
      </c>
      <c r="J948" s="237"/>
      <c r="K948" s="238">
        <f>ROUND(E948*J948,2)</f>
        <v>0</v>
      </c>
      <c r="L948" s="238">
        <v>21</v>
      </c>
      <c r="M948" s="238">
        <f>G948*(1+L948/100)</f>
        <v>0</v>
      </c>
      <c r="N948" s="236">
        <v>2.2699999999999999E-3</v>
      </c>
      <c r="O948" s="236">
        <f>ROUND(E948*N948,2)</f>
        <v>0</v>
      </c>
      <c r="P948" s="236">
        <v>0</v>
      </c>
      <c r="Q948" s="236">
        <f>ROUND(E948*P948,2)</f>
        <v>0</v>
      </c>
      <c r="R948" s="238" t="s">
        <v>337</v>
      </c>
      <c r="S948" s="238" t="s">
        <v>188</v>
      </c>
      <c r="T948" s="239" t="s">
        <v>188</v>
      </c>
      <c r="U948" s="223">
        <v>0</v>
      </c>
      <c r="V948" s="223">
        <f>ROUND(E948*U948,2)</f>
        <v>0</v>
      </c>
      <c r="W948" s="223"/>
      <c r="X948" s="223" t="s">
        <v>339</v>
      </c>
      <c r="Y948" s="223" t="s">
        <v>191</v>
      </c>
      <c r="Z948" s="212"/>
      <c r="AA948" s="212"/>
      <c r="AB948" s="212"/>
      <c r="AC948" s="212"/>
      <c r="AD948" s="212"/>
      <c r="AE948" s="212"/>
      <c r="AF948" s="212"/>
      <c r="AG948" s="212" t="s">
        <v>340</v>
      </c>
      <c r="AH948" s="212"/>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2" x14ac:dyDescent="0.2">
      <c r="A949" s="219"/>
      <c r="B949" s="220"/>
      <c r="C949" s="262" t="s">
        <v>1104</v>
      </c>
      <c r="D949" s="249"/>
      <c r="E949" s="250">
        <v>1.0584</v>
      </c>
      <c r="F949" s="223"/>
      <c r="G949" s="223"/>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215</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2" x14ac:dyDescent="0.2">
      <c r="A950" s="219"/>
      <c r="B950" s="220"/>
      <c r="C950" s="263"/>
      <c r="D950" s="241"/>
      <c r="E950" s="241"/>
      <c r="F950" s="241"/>
      <c r="G950" s="241"/>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193</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1" x14ac:dyDescent="0.2">
      <c r="A951" s="233">
        <v>199</v>
      </c>
      <c r="B951" s="234" t="s">
        <v>1105</v>
      </c>
      <c r="C951" s="244" t="s">
        <v>1106</v>
      </c>
      <c r="D951" s="235" t="s">
        <v>384</v>
      </c>
      <c r="E951" s="236">
        <v>2</v>
      </c>
      <c r="F951" s="237"/>
      <c r="G951" s="238">
        <f>ROUND(E951*F951,2)</f>
        <v>0</v>
      </c>
      <c r="H951" s="237"/>
      <c r="I951" s="238">
        <f>ROUND(E951*H951,2)</f>
        <v>0</v>
      </c>
      <c r="J951" s="237"/>
      <c r="K951" s="238">
        <f>ROUND(E951*J951,2)</f>
        <v>0</v>
      </c>
      <c r="L951" s="238">
        <v>21</v>
      </c>
      <c r="M951" s="238">
        <f>G951*(1+L951/100)</f>
        <v>0</v>
      </c>
      <c r="N951" s="236">
        <v>2.0000000000000001E-4</v>
      </c>
      <c r="O951" s="236">
        <f>ROUND(E951*N951,2)</f>
        <v>0</v>
      </c>
      <c r="P951" s="236">
        <v>0</v>
      </c>
      <c r="Q951" s="236">
        <f>ROUND(E951*P951,2)</f>
        <v>0</v>
      </c>
      <c r="R951" s="238"/>
      <c r="S951" s="238" t="s">
        <v>533</v>
      </c>
      <c r="T951" s="239" t="s">
        <v>189</v>
      </c>
      <c r="U951" s="223">
        <v>0</v>
      </c>
      <c r="V951" s="223">
        <f>ROUND(E951*U951,2)</f>
        <v>0</v>
      </c>
      <c r="W951" s="223"/>
      <c r="X951" s="223" t="s">
        <v>339</v>
      </c>
      <c r="Y951" s="223" t="s">
        <v>191</v>
      </c>
      <c r="Z951" s="212"/>
      <c r="AA951" s="212"/>
      <c r="AB951" s="212"/>
      <c r="AC951" s="212"/>
      <c r="AD951" s="212"/>
      <c r="AE951" s="212"/>
      <c r="AF951" s="212"/>
      <c r="AG951" s="212" t="s">
        <v>340</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2" x14ac:dyDescent="0.2">
      <c r="A952" s="219"/>
      <c r="B952" s="220"/>
      <c r="C952" s="262" t="s">
        <v>1107</v>
      </c>
      <c r="D952" s="249"/>
      <c r="E952" s="250">
        <v>2</v>
      </c>
      <c r="F952" s="223"/>
      <c r="G952" s="223"/>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215</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2" x14ac:dyDescent="0.2">
      <c r="A953" s="219"/>
      <c r="B953" s="220"/>
      <c r="C953" s="263"/>
      <c r="D953" s="241"/>
      <c r="E953" s="241"/>
      <c r="F953" s="241"/>
      <c r="G953" s="241"/>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193</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33">
        <v>200</v>
      </c>
      <c r="B954" s="234" t="s">
        <v>1108</v>
      </c>
      <c r="C954" s="244" t="s">
        <v>1109</v>
      </c>
      <c r="D954" s="235" t="s">
        <v>384</v>
      </c>
      <c r="E954" s="236">
        <v>4</v>
      </c>
      <c r="F954" s="237"/>
      <c r="G954" s="238">
        <f>ROUND(E954*F954,2)</f>
        <v>0</v>
      </c>
      <c r="H954" s="237"/>
      <c r="I954" s="238">
        <f>ROUND(E954*H954,2)</f>
        <v>0</v>
      </c>
      <c r="J954" s="237"/>
      <c r="K954" s="238">
        <f>ROUND(E954*J954,2)</f>
        <v>0</v>
      </c>
      <c r="L954" s="238">
        <v>21</v>
      </c>
      <c r="M954" s="238">
        <f>G954*(1+L954/100)</f>
        <v>0</v>
      </c>
      <c r="N954" s="236">
        <v>1.1999999999999999E-3</v>
      </c>
      <c r="O954" s="236">
        <f>ROUND(E954*N954,2)</f>
        <v>0</v>
      </c>
      <c r="P954" s="236">
        <v>0</v>
      </c>
      <c r="Q954" s="236">
        <f>ROUND(E954*P954,2)</f>
        <v>0</v>
      </c>
      <c r="R954" s="238"/>
      <c r="S954" s="238" t="s">
        <v>533</v>
      </c>
      <c r="T954" s="239" t="s">
        <v>189</v>
      </c>
      <c r="U954" s="223">
        <v>0</v>
      </c>
      <c r="V954" s="223">
        <f>ROUND(E954*U954,2)</f>
        <v>0</v>
      </c>
      <c r="W954" s="223"/>
      <c r="X954" s="223" t="s">
        <v>339</v>
      </c>
      <c r="Y954" s="223" t="s">
        <v>191</v>
      </c>
      <c r="Z954" s="212"/>
      <c r="AA954" s="212"/>
      <c r="AB954" s="212"/>
      <c r="AC954" s="212"/>
      <c r="AD954" s="212"/>
      <c r="AE954" s="212"/>
      <c r="AF954" s="212"/>
      <c r="AG954" s="212" t="s">
        <v>340</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62" t="s">
        <v>1110</v>
      </c>
      <c r="D955" s="249"/>
      <c r="E955" s="250">
        <v>4</v>
      </c>
      <c r="F955" s="223"/>
      <c r="G955" s="223"/>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215</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63"/>
      <c r="D956" s="241"/>
      <c r="E956" s="241"/>
      <c r="F956" s="241"/>
      <c r="G956" s="241"/>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193</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ht="22.5" outlineLevel="1" x14ac:dyDescent="0.2">
      <c r="A957" s="233">
        <v>201</v>
      </c>
      <c r="B957" s="234" t="s">
        <v>1111</v>
      </c>
      <c r="C957" s="244" t="s">
        <v>1112</v>
      </c>
      <c r="D957" s="235" t="s">
        <v>384</v>
      </c>
      <c r="E957" s="236">
        <v>1</v>
      </c>
      <c r="F957" s="237"/>
      <c r="G957" s="238">
        <f>ROUND(E957*F957,2)</f>
        <v>0</v>
      </c>
      <c r="H957" s="237"/>
      <c r="I957" s="238">
        <f>ROUND(E957*H957,2)</f>
        <v>0</v>
      </c>
      <c r="J957" s="237"/>
      <c r="K957" s="238">
        <f>ROUND(E957*J957,2)</f>
        <v>0</v>
      </c>
      <c r="L957" s="238">
        <v>21</v>
      </c>
      <c r="M957" s="238">
        <f>G957*(1+L957/100)</f>
        <v>0</v>
      </c>
      <c r="N957" s="236">
        <v>1.66E-2</v>
      </c>
      <c r="O957" s="236">
        <f>ROUND(E957*N957,2)</f>
        <v>0.02</v>
      </c>
      <c r="P957" s="236">
        <v>0</v>
      </c>
      <c r="Q957" s="236">
        <f>ROUND(E957*P957,2)</f>
        <v>0</v>
      </c>
      <c r="R957" s="238" t="s">
        <v>337</v>
      </c>
      <c r="S957" s="238" t="s">
        <v>188</v>
      </c>
      <c r="T957" s="239" t="s">
        <v>188</v>
      </c>
      <c r="U957" s="223">
        <v>0</v>
      </c>
      <c r="V957" s="223">
        <f>ROUND(E957*U957,2)</f>
        <v>0</v>
      </c>
      <c r="W957" s="223"/>
      <c r="X957" s="223" t="s">
        <v>339</v>
      </c>
      <c r="Y957" s="223" t="s">
        <v>191</v>
      </c>
      <c r="Z957" s="212"/>
      <c r="AA957" s="212"/>
      <c r="AB957" s="212"/>
      <c r="AC957" s="212"/>
      <c r="AD957" s="212"/>
      <c r="AE957" s="212"/>
      <c r="AF957" s="212"/>
      <c r="AG957" s="212" t="s">
        <v>340</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45"/>
      <c r="D958" s="242"/>
      <c r="E958" s="242"/>
      <c r="F958" s="242"/>
      <c r="G958" s="242"/>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193</v>
      </c>
      <c r="AH958" s="212"/>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ht="22.5" outlineLevel="1" x14ac:dyDescent="0.2">
      <c r="A959" s="233">
        <v>202</v>
      </c>
      <c r="B959" s="234" t="s">
        <v>1113</v>
      </c>
      <c r="C959" s="244" t="s">
        <v>1114</v>
      </c>
      <c r="D959" s="235" t="s">
        <v>384</v>
      </c>
      <c r="E959" s="236">
        <v>1</v>
      </c>
      <c r="F959" s="237"/>
      <c r="G959" s="238">
        <f>ROUND(E959*F959,2)</f>
        <v>0</v>
      </c>
      <c r="H959" s="237"/>
      <c r="I959" s="238">
        <f>ROUND(E959*H959,2)</f>
        <v>0</v>
      </c>
      <c r="J959" s="237"/>
      <c r="K959" s="238">
        <f>ROUND(E959*J959,2)</f>
        <v>0</v>
      </c>
      <c r="L959" s="238">
        <v>21</v>
      </c>
      <c r="M959" s="238">
        <f>G959*(1+L959/100)</f>
        <v>0</v>
      </c>
      <c r="N959" s="236">
        <v>2.5999999999999999E-2</v>
      </c>
      <c r="O959" s="236">
        <f>ROUND(E959*N959,2)</f>
        <v>0.03</v>
      </c>
      <c r="P959" s="236">
        <v>0</v>
      </c>
      <c r="Q959" s="236">
        <f>ROUND(E959*P959,2)</f>
        <v>0</v>
      </c>
      <c r="R959" s="238" t="s">
        <v>337</v>
      </c>
      <c r="S959" s="238" t="s">
        <v>188</v>
      </c>
      <c r="T959" s="239" t="s">
        <v>188</v>
      </c>
      <c r="U959" s="223">
        <v>0</v>
      </c>
      <c r="V959" s="223">
        <f>ROUND(E959*U959,2)</f>
        <v>0</v>
      </c>
      <c r="W959" s="223"/>
      <c r="X959" s="223" t="s">
        <v>339</v>
      </c>
      <c r="Y959" s="223" t="s">
        <v>191</v>
      </c>
      <c r="Z959" s="212"/>
      <c r="AA959" s="212"/>
      <c r="AB959" s="212"/>
      <c r="AC959" s="212"/>
      <c r="AD959" s="212"/>
      <c r="AE959" s="212"/>
      <c r="AF959" s="212"/>
      <c r="AG959" s="212" t="s">
        <v>340</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2" x14ac:dyDescent="0.2">
      <c r="A960" s="219"/>
      <c r="B960" s="220"/>
      <c r="C960" s="245"/>
      <c r="D960" s="242"/>
      <c r="E960" s="242"/>
      <c r="F960" s="242"/>
      <c r="G960" s="242"/>
      <c r="H960" s="223"/>
      <c r="I960" s="223"/>
      <c r="J960" s="223"/>
      <c r="K960" s="223"/>
      <c r="L960" s="223"/>
      <c r="M960" s="223"/>
      <c r="N960" s="222"/>
      <c r="O960" s="222"/>
      <c r="P960" s="222"/>
      <c r="Q960" s="222"/>
      <c r="R960" s="223"/>
      <c r="S960" s="223"/>
      <c r="T960" s="223"/>
      <c r="U960" s="223"/>
      <c r="V960" s="223"/>
      <c r="W960" s="223"/>
      <c r="X960" s="223"/>
      <c r="Y960" s="223"/>
      <c r="Z960" s="212"/>
      <c r="AA960" s="212"/>
      <c r="AB960" s="212"/>
      <c r="AC960" s="212"/>
      <c r="AD960" s="212"/>
      <c r="AE960" s="212"/>
      <c r="AF960" s="212"/>
      <c r="AG960" s="212" t="s">
        <v>193</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x14ac:dyDescent="0.2">
      <c r="A961" s="226" t="s">
        <v>183</v>
      </c>
      <c r="B961" s="227" t="s">
        <v>108</v>
      </c>
      <c r="C961" s="243" t="s">
        <v>109</v>
      </c>
      <c r="D961" s="228"/>
      <c r="E961" s="229"/>
      <c r="F961" s="230"/>
      <c r="G961" s="230">
        <f>SUMIF(AG962:AG964,"&lt;&gt;NOR",G962:G964)</f>
        <v>0</v>
      </c>
      <c r="H961" s="230"/>
      <c r="I961" s="230">
        <f>SUM(I962:I964)</f>
        <v>0</v>
      </c>
      <c r="J961" s="230"/>
      <c r="K961" s="230">
        <f>SUM(K962:K964)</f>
        <v>0</v>
      </c>
      <c r="L961" s="230"/>
      <c r="M961" s="230">
        <f>SUM(M962:M964)</f>
        <v>0</v>
      </c>
      <c r="N961" s="229"/>
      <c r="O961" s="229">
        <f>SUM(O962:O964)</f>
        <v>0</v>
      </c>
      <c r="P961" s="229"/>
      <c r="Q961" s="229">
        <f>SUM(Q962:Q964)</f>
        <v>0</v>
      </c>
      <c r="R961" s="230"/>
      <c r="S961" s="230"/>
      <c r="T961" s="231"/>
      <c r="U961" s="225"/>
      <c r="V961" s="225">
        <f>SUM(V962:V964)</f>
        <v>0</v>
      </c>
      <c r="W961" s="225"/>
      <c r="X961" s="225"/>
      <c r="Y961" s="225"/>
      <c r="AG961" t="s">
        <v>184</v>
      </c>
    </row>
    <row r="962" spans="1:60" outlineLevel="1" x14ac:dyDescent="0.2">
      <c r="A962" s="233">
        <v>203</v>
      </c>
      <c r="B962" s="234" t="s">
        <v>1115</v>
      </c>
      <c r="C962" s="244" t="s">
        <v>1116</v>
      </c>
      <c r="D962" s="235" t="s">
        <v>384</v>
      </c>
      <c r="E962" s="236">
        <v>7</v>
      </c>
      <c r="F962" s="237"/>
      <c r="G962" s="238">
        <f>ROUND(E962*F962,2)</f>
        <v>0</v>
      </c>
      <c r="H962" s="237"/>
      <c r="I962" s="238">
        <f>ROUND(E962*H962,2)</f>
        <v>0</v>
      </c>
      <c r="J962" s="237"/>
      <c r="K962" s="238">
        <f>ROUND(E962*J962,2)</f>
        <v>0</v>
      </c>
      <c r="L962" s="238">
        <v>21</v>
      </c>
      <c r="M962" s="238">
        <f>G962*(1+L962/100)</f>
        <v>0</v>
      </c>
      <c r="N962" s="236">
        <v>6.9999999999999994E-5</v>
      </c>
      <c r="O962" s="236">
        <f>ROUND(E962*N962,2)</f>
        <v>0</v>
      </c>
      <c r="P962" s="236">
        <v>0</v>
      </c>
      <c r="Q962" s="236">
        <f>ROUND(E962*P962,2)</f>
        <v>0</v>
      </c>
      <c r="R962" s="238"/>
      <c r="S962" s="238" t="s">
        <v>533</v>
      </c>
      <c r="T962" s="239" t="s">
        <v>539</v>
      </c>
      <c r="U962" s="223">
        <v>0</v>
      </c>
      <c r="V962" s="223">
        <f>ROUND(E962*U962,2)</f>
        <v>0</v>
      </c>
      <c r="W962" s="223"/>
      <c r="X962" s="223" t="s">
        <v>210</v>
      </c>
      <c r="Y962" s="223" t="s">
        <v>191</v>
      </c>
      <c r="Z962" s="212"/>
      <c r="AA962" s="212"/>
      <c r="AB962" s="212"/>
      <c r="AC962" s="212"/>
      <c r="AD962" s="212"/>
      <c r="AE962" s="212"/>
      <c r="AF962" s="212"/>
      <c r="AG962" s="212" t="s">
        <v>211</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2" x14ac:dyDescent="0.2">
      <c r="A963" s="219"/>
      <c r="B963" s="220"/>
      <c r="C963" s="262" t="s">
        <v>1117</v>
      </c>
      <c r="D963" s="249"/>
      <c r="E963" s="250">
        <v>7</v>
      </c>
      <c r="F963" s="223"/>
      <c r="G963" s="223"/>
      <c r="H963" s="223"/>
      <c r="I963" s="223"/>
      <c r="J963" s="223"/>
      <c r="K963" s="223"/>
      <c r="L963" s="223"/>
      <c r="M963" s="223"/>
      <c r="N963" s="222"/>
      <c r="O963" s="222"/>
      <c r="P963" s="222"/>
      <c r="Q963" s="222"/>
      <c r="R963" s="223"/>
      <c r="S963" s="223"/>
      <c r="T963" s="223"/>
      <c r="U963" s="223"/>
      <c r="V963" s="223"/>
      <c r="W963" s="223"/>
      <c r="X963" s="223"/>
      <c r="Y963" s="223"/>
      <c r="Z963" s="212"/>
      <c r="AA963" s="212"/>
      <c r="AB963" s="212"/>
      <c r="AC963" s="212"/>
      <c r="AD963" s="212"/>
      <c r="AE963" s="212"/>
      <c r="AF963" s="212"/>
      <c r="AG963" s="212" t="s">
        <v>215</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2" x14ac:dyDescent="0.2">
      <c r="A964" s="219"/>
      <c r="B964" s="220"/>
      <c r="C964" s="263"/>
      <c r="D964" s="241"/>
      <c r="E964" s="241"/>
      <c r="F964" s="241"/>
      <c r="G964" s="241"/>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193</v>
      </c>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x14ac:dyDescent="0.2">
      <c r="A965" s="226" t="s">
        <v>183</v>
      </c>
      <c r="B965" s="227" t="s">
        <v>110</v>
      </c>
      <c r="C965" s="243" t="s">
        <v>111</v>
      </c>
      <c r="D965" s="228"/>
      <c r="E965" s="229"/>
      <c r="F965" s="230"/>
      <c r="G965" s="230">
        <f>SUMIF(AG966:AG968,"&lt;&gt;NOR",G966:G968)</f>
        <v>0</v>
      </c>
      <c r="H965" s="230"/>
      <c r="I965" s="230">
        <f>SUM(I966:I968)</f>
        <v>0</v>
      </c>
      <c r="J965" s="230"/>
      <c r="K965" s="230">
        <f>SUM(K966:K968)</f>
        <v>0</v>
      </c>
      <c r="L965" s="230"/>
      <c r="M965" s="230">
        <f>SUM(M966:M968)</f>
        <v>0</v>
      </c>
      <c r="N965" s="229"/>
      <c r="O965" s="229">
        <f>SUM(O966:O968)</f>
        <v>0</v>
      </c>
      <c r="P965" s="229"/>
      <c r="Q965" s="229">
        <f>SUM(Q966:Q968)</f>
        <v>0</v>
      </c>
      <c r="R965" s="230"/>
      <c r="S965" s="230"/>
      <c r="T965" s="231"/>
      <c r="U965" s="225"/>
      <c r="V965" s="225">
        <f>SUM(V966:V968)</f>
        <v>284.31</v>
      </c>
      <c r="W965" s="225"/>
      <c r="X965" s="225"/>
      <c r="Y965" s="225"/>
      <c r="AG965" t="s">
        <v>184</v>
      </c>
    </row>
    <row r="966" spans="1:60" outlineLevel="1" x14ac:dyDescent="0.2">
      <c r="A966" s="233">
        <v>204</v>
      </c>
      <c r="B966" s="234" t="s">
        <v>1118</v>
      </c>
      <c r="C966" s="244" t="s">
        <v>1119</v>
      </c>
      <c r="D966" s="235" t="s">
        <v>336</v>
      </c>
      <c r="E966" s="236">
        <v>896.88535000000002</v>
      </c>
      <c r="F966" s="237"/>
      <c r="G966" s="238">
        <f>ROUND(E966*F966,2)</f>
        <v>0</v>
      </c>
      <c r="H966" s="237"/>
      <c r="I966" s="238">
        <f>ROUND(E966*H966,2)</f>
        <v>0</v>
      </c>
      <c r="J966" s="237"/>
      <c r="K966" s="238">
        <f>ROUND(E966*J966,2)</f>
        <v>0</v>
      </c>
      <c r="L966" s="238">
        <v>21</v>
      </c>
      <c r="M966" s="238">
        <f>G966*(1+L966/100)</f>
        <v>0</v>
      </c>
      <c r="N966" s="236">
        <v>0</v>
      </c>
      <c r="O966" s="236">
        <f>ROUND(E966*N966,2)</f>
        <v>0</v>
      </c>
      <c r="P966" s="236">
        <v>0</v>
      </c>
      <c r="Q966" s="236">
        <f>ROUND(E966*P966,2)</f>
        <v>0</v>
      </c>
      <c r="R966" s="238" t="s">
        <v>354</v>
      </c>
      <c r="S966" s="238" t="s">
        <v>188</v>
      </c>
      <c r="T966" s="239" t="s">
        <v>188</v>
      </c>
      <c r="U966" s="223">
        <v>0.317</v>
      </c>
      <c r="V966" s="223">
        <f>ROUND(E966*U966,2)</f>
        <v>284.31</v>
      </c>
      <c r="W966" s="223"/>
      <c r="X966" s="223" t="s">
        <v>1120</v>
      </c>
      <c r="Y966" s="223" t="s">
        <v>191</v>
      </c>
      <c r="Z966" s="212"/>
      <c r="AA966" s="212"/>
      <c r="AB966" s="212"/>
      <c r="AC966" s="212"/>
      <c r="AD966" s="212"/>
      <c r="AE966" s="212"/>
      <c r="AF966" s="212"/>
      <c r="AG966" s="212" t="s">
        <v>1121</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ht="22.5" outlineLevel="2" x14ac:dyDescent="0.2">
      <c r="A967" s="219"/>
      <c r="B967" s="220"/>
      <c r="C967" s="261" t="s">
        <v>1122</v>
      </c>
      <c r="D967" s="257"/>
      <c r="E967" s="257"/>
      <c r="F967" s="257"/>
      <c r="G967" s="257"/>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213</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56" t="str">
        <f>C967</f>
        <v>přesun hmot pro budovy občanské výstavby (JKSO 801), budovy pro bydlení (JKSO 803) budovy pro výrobu a služby (JKSO 812) s nosnou svislou konstrukcí zděnou z cihel nebo tvárnic nebo kovovou</v>
      </c>
      <c r="BB967" s="212"/>
      <c r="BC967" s="212"/>
      <c r="BD967" s="212"/>
      <c r="BE967" s="212"/>
      <c r="BF967" s="212"/>
      <c r="BG967" s="212"/>
      <c r="BH967" s="212"/>
    </row>
    <row r="968" spans="1:60" outlineLevel="2" x14ac:dyDescent="0.2">
      <c r="A968" s="219"/>
      <c r="B968" s="220"/>
      <c r="C968" s="263"/>
      <c r="D968" s="241"/>
      <c r="E968" s="241"/>
      <c r="F968" s="241"/>
      <c r="G968" s="241"/>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193</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x14ac:dyDescent="0.2">
      <c r="A969" s="226" t="s">
        <v>183</v>
      </c>
      <c r="B969" s="227" t="s">
        <v>112</v>
      </c>
      <c r="C969" s="243" t="s">
        <v>113</v>
      </c>
      <c r="D969" s="228"/>
      <c r="E969" s="229"/>
      <c r="F969" s="230"/>
      <c r="G969" s="230">
        <f>SUMIF(AG970:AG1015,"&lt;&gt;NOR",G970:G1015)</f>
        <v>0</v>
      </c>
      <c r="H969" s="230"/>
      <c r="I969" s="230">
        <f>SUM(I970:I1015)</f>
        <v>0</v>
      </c>
      <c r="J969" s="230"/>
      <c r="K969" s="230">
        <f>SUM(K970:K1015)</f>
        <v>0</v>
      </c>
      <c r="L969" s="230"/>
      <c r="M969" s="230">
        <f>SUM(M970:M1015)</f>
        <v>0</v>
      </c>
      <c r="N969" s="229"/>
      <c r="O969" s="229">
        <f>SUM(O970:O1015)</f>
        <v>0.55000000000000004</v>
      </c>
      <c r="P969" s="229"/>
      <c r="Q969" s="229">
        <f>SUM(Q970:Q1015)</f>
        <v>0</v>
      </c>
      <c r="R969" s="230"/>
      <c r="S969" s="230"/>
      <c r="T969" s="231"/>
      <c r="U969" s="225"/>
      <c r="V969" s="225">
        <f>SUM(V970:V1015)</f>
        <v>128.04</v>
      </c>
      <c r="W969" s="225"/>
      <c r="X969" s="225"/>
      <c r="Y969" s="225"/>
      <c r="AG969" t="s">
        <v>184</v>
      </c>
    </row>
    <row r="970" spans="1:60" outlineLevel="1" x14ac:dyDescent="0.2">
      <c r="A970" s="233">
        <v>205</v>
      </c>
      <c r="B970" s="234" t="s">
        <v>1123</v>
      </c>
      <c r="C970" s="244" t="s">
        <v>1124</v>
      </c>
      <c r="D970" s="235" t="s">
        <v>263</v>
      </c>
      <c r="E970" s="236">
        <v>38.802</v>
      </c>
      <c r="F970" s="237"/>
      <c r="G970" s="238">
        <f>ROUND(E970*F970,2)</f>
        <v>0</v>
      </c>
      <c r="H970" s="237"/>
      <c r="I970" s="238">
        <f>ROUND(E970*H970,2)</f>
        <v>0</v>
      </c>
      <c r="J970" s="237"/>
      <c r="K970" s="238">
        <f>ROUND(E970*J970,2)</f>
        <v>0</v>
      </c>
      <c r="L970" s="238">
        <v>21</v>
      </c>
      <c r="M970" s="238">
        <f>G970*(1+L970/100)</f>
        <v>0</v>
      </c>
      <c r="N970" s="236">
        <v>2.1000000000000001E-4</v>
      </c>
      <c r="O970" s="236">
        <f>ROUND(E970*N970,2)</f>
        <v>0.01</v>
      </c>
      <c r="P970" s="236">
        <v>0</v>
      </c>
      <c r="Q970" s="236">
        <f>ROUND(E970*P970,2)</f>
        <v>0</v>
      </c>
      <c r="R970" s="238" t="s">
        <v>1125</v>
      </c>
      <c r="S970" s="238" t="s">
        <v>188</v>
      </c>
      <c r="T970" s="239" t="s">
        <v>188</v>
      </c>
      <c r="U970" s="223">
        <v>9.5000000000000001E-2</v>
      </c>
      <c r="V970" s="223">
        <f>ROUND(E970*U970,2)</f>
        <v>3.69</v>
      </c>
      <c r="W970" s="223"/>
      <c r="X970" s="223" t="s">
        <v>210</v>
      </c>
      <c r="Y970" s="223" t="s">
        <v>191</v>
      </c>
      <c r="Z970" s="212"/>
      <c r="AA970" s="212"/>
      <c r="AB970" s="212"/>
      <c r="AC970" s="212"/>
      <c r="AD970" s="212"/>
      <c r="AE970" s="212"/>
      <c r="AF970" s="212"/>
      <c r="AG970" s="212" t="s">
        <v>1126</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62" t="s">
        <v>1127</v>
      </c>
      <c r="D971" s="249"/>
      <c r="E971" s="250">
        <v>8.1</v>
      </c>
      <c r="F971" s="223"/>
      <c r="G971" s="223"/>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215</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62" t="s">
        <v>1128</v>
      </c>
      <c r="D972" s="249"/>
      <c r="E972" s="250">
        <v>2.5</v>
      </c>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215</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62" t="s">
        <v>1129</v>
      </c>
      <c r="D973" s="249"/>
      <c r="E973" s="250">
        <v>11.7</v>
      </c>
      <c r="F973" s="223"/>
      <c r="G973" s="223"/>
      <c r="H973" s="223"/>
      <c r="I973" s="223"/>
      <c r="J973" s="223"/>
      <c r="K973" s="223"/>
      <c r="L973" s="223"/>
      <c r="M973" s="223"/>
      <c r="N973" s="222"/>
      <c r="O973" s="222"/>
      <c r="P973" s="222"/>
      <c r="Q973" s="222"/>
      <c r="R973" s="223"/>
      <c r="S973" s="223"/>
      <c r="T973" s="223"/>
      <c r="U973" s="223"/>
      <c r="V973" s="223"/>
      <c r="W973" s="223"/>
      <c r="X973" s="223"/>
      <c r="Y973" s="223"/>
      <c r="Z973" s="212"/>
      <c r="AA973" s="212"/>
      <c r="AB973" s="212"/>
      <c r="AC973" s="212"/>
      <c r="AD973" s="212"/>
      <c r="AE973" s="212"/>
      <c r="AF973" s="212"/>
      <c r="AG973" s="212" t="s">
        <v>215</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62" t="s">
        <v>1130</v>
      </c>
      <c r="D974" s="249"/>
      <c r="E974" s="250">
        <v>4.6719999999999997</v>
      </c>
      <c r="F974" s="223"/>
      <c r="G974" s="223"/>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215</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62" t="s">
        <v>1131</v>
      </c>
      <c r="D975" s="249"/>
      <c r="E975" s="250">
        <v>11.83</v>
      </c>
      <c r="F975" s="223"/>
      <c r="G975" s="223"/>
      <c r="H975" s="223"/>
      <c r="I975" s="223"/>
      <c r="J975" s="223"/>
      <c r="K975" s="223"/>
      <c r="L975" s="223"/>
      <c r="M975" s="223"/>
      <c r="N975" s="222"/>
      <c r="O975" s="222"/>
      <c r="P975" s="222"/>
      <c r="Q975" s="222"/>
      <c r="R975" s="223"/>
      <c r="S975" s="223"/>
      <c r="T975" s="223"/>
      <c r="U975" s="223"/>
      <c r="V975" s="223"/>
      <c r="W975" s="223"/>
      <c r="X975" s="223"/>
      <c r="Y975" s="223"/>
      <c r="Z975" s="212"/>
      <c r="AA975" s="212"/>
      <c r="AB975" s="212"/>
      <c r="AC975" s="212"/>
      <c r="AD975" s="212"/>
      <c r="AE975" s="212"/>
      <c r="AF975" s="212"/>
      <c r="AG975" s="212" t="s">
        <v>215</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63"/>
      <c r="D976" s="241"/>
      <c r="E976" s="241"/>
      <c r="F976" s="241"/>
      <c r="G976" s="241"/>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193</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33">
        <v>206</v>
      </c>
      <c r="B977" s="234" t="s">
        <v>1132</v>
      </c>
      <c r="C977" s="244" t="s">
        <v>1133</v>
      </c>
      <c r="D977" s="235" t="s">
        <v>263</v>
      </c>
      <c r="E977" s="236">
        <v>38.802</v>
      </c>
      <c r="F977" s="237"/>
      <c r="G977" s="238">
        <f>ROUND(E977*F977,2)</f>
        <v>0</v>
      </c>
      <c r="H977" s="237"/>
      <c r="I977" s="238">
        <f>ROUND(E977*H977,2)</f>
        <v>0</v>
      </c>
      <c r="J977" s="237"/>
      <c r="K977" s="238">
        <f>ROUND(E977*J977,2)</f>
        <v>0</v>
      </c>
      <c r="L977" s="238">
        <v>21</v>
      </c>
      <c r="M977" s="238">
        <f>G977*(1+L977/100)</f>
        <v>0</v>
      </c>
      <c r="N977" s="236">
        <v>4.7299999999999998E-3</v>
      </c>
      <c r="O977" s="236">
        <f>ROUND(E977*N977,2)</f>
        <v>0.18</v>
      </c>
      <c r="P977" s="236">
        <v>0</v>
      </c>
      <c r="Q977" s="236">
        <f>ROUND(E977*P977,2)</f>
        <v>0</v>
      </c>
      <c r="R977" s="238" t="s">
        <v>1125</v>
      </c>
      <c r="S977" s="238" t="s">
        <v>188</v>
      </c>
      <c r="T977" s="239" t="s">
        <v>188</v>
      </c>
      <c r="U977" s="223">
        <v>0.38500000000000001</v>
      </c>
      <c r="V977" s="223">
        <f>ROUND(E977*U977,2)</f>
        <v>14.94</v>
      </c>
      <c r="W977" s="223"/>
      <c r="X977" s="223" t="s">
        <v>210</v>
      </c>
      <c r="Y977" s="223" t="s">
        <v>191</v>
      </c>
      <c r="Z977" s="212"/>
      <c r="AA977" s="212"/>
      <c r="AB977" s="212"/>
      <c r="AC977" s="212"/>
      <c r="AD977" s="212"/>
      <c r="AE977" s="212"/>
      <c r="AF977" s="212"/>
      <c r="AG977" s="212" t="s">
        <v>1126</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2" x14ac:dyDescent="0.2">
      <c r="A978" s="219"/>
      <c r="B978" s="220"/>
      <c r="C978" s="262" t="s">
        <v>1134</v>
      </c>
      <c r="D978" s="249"/>
      <c r="E978" s="250">
        <v>38.802</v>
      </c>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215</v>
      </c>
      <c r="AH978" s="212">
        <v>5</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2" x14ac:dyDescent="0.2">
      <c r="A979" s="219"/>
      <c r="B979" s="220"/>
      <c r="C979" s="263"/>
      <c r="D979" s="241"/>
      <c r="E979" s="241"/>
      <c r="F979" s="241"/>
      <c r="G979" s="241"/>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193</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33">
        <v>207</v>
      </c>
      <c r="B980" s="234" t="s">
        <v>1135</v>
      </c>
      <c r="C980" s="244" t="s">
        <v>1136</v>
      </c>
      <c r="D980" s="235" t="s">
        <v>454</v>
      </c>
      <c r="E980" s="236">
        <v>8.3000000000000007</v>
      </c>
      <c r="F980" s="237"/>
      <c r="G980" s="238">
        <f>ROUND(E980*F980,2)</f>
        <v>0</v>
      </c>
      <c r="H980" s="237"/>
      <c r="I980" s="238">
        <f>ROUND(E980*H980,2)</f>
        <v>0</v>
      </c>
      <c r="J980" s="237"/>
      <c r="K980" s="238">
        <f>ROUND(E980*J980,2)</f>
        <v>0</v>
      </c>
      <c r="L980" s="238">
        <v>21</v>
      </c>
      <c r="M980" s="238">
        <f>G980*(1+L980/100)</f>
        <v>0</v>
      </c>
      <c r="N980" s="236">
        <v>3.2000000000000003E-4</v>
      </c>
      <c r="O980" s="236">
        <f>ROUND(E980*N980,2)</f>
        <v>0</v>
      </c>
      <c r="P980" s="236">
        <v>0</v>
      </c>
      <c r="Q980" s="236">
        <f>ROUND(E980*P980,2)</f>
        <v>0</v>
      </c>
      <c r="R980" s="238" t="s">
        <v>1125</v>
      </c>
      <c r="S980" s="238" t="s">
        <v>188</v>
      </c>
      <c r="T980" s="239" t="s">
        <v>188</v>
      </c>
      <c r="U980" s="223">
        <v>0.11</v>
      </c>
      <c r="V980" s="223">
        <f>ROUND(E980*U980,2)</f>
        <v>0.91</v>
      </c>
      <c r="W980" s="223"/>
      <c r="X980" s="223" t="s">
        <v>210</v>
      </c>
      <c r="Y980" s="223" t="s">
        <v>191</v>
      </c>
      <c r="Z980" s="212"/>
      <c r="AA980" s="212"/>
      <c r="AB980" s="212"/>
      <c r="AC980" s="212"/>
      <c r="AD980" s="212"/>
      <c r="AE980" s="212"/>
      <c r="AF980" s="212"/>
      <c r="AG980" s="212" t="s">
        <v>224</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19"/>
      <c r="B981" s="220"/>
      <c r="C981" s="262" t="s">
        <v>1137</v>
      </c>
      <c r="D981" s="249"/>
      <c r="E981" s="250">
        <v>8.3000000000000007</v>
      </c>
      <c r="F981" s="223"/>
      <c r="G981" s="223"/>
      <c r="H981" s="223"/>
      <c r="I981" s="223"/>
      <c r="J981" s="223"/>
      <c r="K981" s="223"/>
      <c r="L981" s="223"/>
      <c r="M981" s="223"/>
      <c r="N981" s="222"/>
      <c r="O981" s="222"/>
      <c r="P981" s="222"/>
      <c r="Q981" s="222"/>
      <c r="R981" s="223"/>
      <c r="S981" s="223"/>
      <c r="T981" s="223"/>
      <c r="U981" s="223"/>
      <c r="V981" s="223"/>
      <c r="W981" s="223"/>
      <c r="X981" s="223"/>
      <c r="Y981" s="223"/>
      <c r="Z981" s="212"/>
      <c r="AA981" s="212"/>
      <c r="AB981" s="212"/>
      <c r="AC981" s="212"/>
      <c r="AD981" s="212"/>
      <c r="AE981" s="212"/>
      <c r="AF981" s="212"/>
      <c r="AG981" s="212" t="s">
        <v>215</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63"/>
      <c r="D982" s="241"/>
      <c r="E982" s="241"/>
      <c r="F982" s="241"/>
      <c r="G982" s="241"/>
      <c r="H982" s="223"/>
      <c r="I982" s="223"/>
      <c r="J982" s="223"/>
      <c r="K982" s="223"/>
      <c r="L982" s="223"/>
      <c r="M982" s="223"/>
      <c r="N982" s="222"/>
      <c r="O982" s="222"/>
      <c r="P982" s="222"/>
      <c r="Q982" s="222"/>
      <c r="R982" s="223"/>
      <c r="S982" s="223"/>
      <c r="T982" s="223"/>
      <c r="U982" s="223"/>
      <c r="V982" s="223"/>
      <c r="W982" s="223"/>
      <c r="X982" s="223"/>
      <c r="Y982" s="223"/>
      <c r="Z982" s="212"/>
      <c r="AA982" s="212"/>
      <c r="AB982" s="212"/>
      <c r="AC982" s="212"/>
      <c r="AD982" s="212"/>
      <c r="AE982" s="212"/>
      <c r="AF982" s="212"/>
      <c r="AG982" s="212" t="s">
        <v>193</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
      <c r="A983" s="233">
        <v>208</v>
      </c>
      <c r="B983" s="234" t="s">
        <v>1138</v>
      </c>
      <c r="C983" s="244" t="s">
        <v>1139</v>
      </c>
      <c r="D983" s="235" t="s">
        <v>454</v>
      </c>
      <c r="E983" s="236">
        <v>4</v>
      </c>
      <c r="F983" s="237"/>
      <c r="G983" s="238">
        <f>ROUND(E983*F983,2)</f>
        <v>0</v>
      </c>
      <c r="H983" s="237"/>
      <c r="I983" s="238">
        <f>ROUND(E983*H983,2)</f>
        <v>0</v>
      </c>
      <c r="J983" s="237"/>
      <c r="K983" s="238">
        <f>ROUND(E983*J983,2)</f>
        <v>0</v>
      </c>
      <c r="L983" s="238">
        <v>21</v>
      </c>
      <c r="M983" s="238">
        <f>G983*(1+L983/100)</f>
        <v>0</v>
      </c>
      <c r="N983" s="236">
        <v>3.2000000000000003E-4</v>
      </c>
      <c r="O983" s="236">
        <f>ROUND(E983*N983,2)</f>
        <v>0</v>
      </c>
      <c r="P983" s="236">
        <v>0</v>
      </c>
      <c r="Q983" s="236">
        <f>ROUND(E983*P983,2)</f>
        <v>0</v>
      </c>
      <c r="R983" s="238" t="s">
        <v>1125</v>
      </c>
      <c r="S983" s="238" t="s">
        <v>188</v>
      </c>
      <c r="T983" s="239" t="s">
        <v>188</v>
      </c>
      <c r="U983" s="223">
        <v>0.14000000000000001</v>
      </c>
      <c r="V983" s="223">
        <f>ROUND(E983*U983,2)</f>
        <v>0.56000000000000005</v>
      </c>
      <c r="W983" s="223"/>
      <c r="X983" s="223" t="s">
        <v>210</v>
      </c>
      <c r="Y983" s="223" t="s">
        <v>191</v>
      </c>
      <c r="Z983" s="212"/>
      <c r="AA983" s="212"/>
      <c r="AB983" s="212"/>
      <c r="AC983" s="212"/>
      <c r="AD983" s="212"/>
      <c r="AE983" s="212"/>
      <c r="AF983" s="212"/>
      <c r="AG983" s="212" t="s">
        <v>224</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62" t="s">
        <v>1140</v>
      </c>
      <c r="D984" s="249"/>
      <c r="E984" s="250">
        <v>4</v>
      </c>
      <c r="F984" s="223"/>
      <c r="G984" s="223"/>
      <c r="H984" s="223"/>
      <c r="I984" s="223"/>
      <c r="J984" s="223"/>
      <c r="K984" s="223"/>
      <c r="L984" s="223"/>
      <c r="M984" s="223"/>
      <c r="N984" s="222"/>
      <c r="O984" s="222"/>
      <c r="P984" s="222"/>
      <c r="Q984" s="222"/>
      <c r="R984" s="223"/>
      <c r="S984" s="223"/>
      <c r="T984" s="223"/>
      <c r="U984" s="223"/>
      <c r="V984" s="223"/>
      <c r="W984" s="223"/>
      <c r="X984" s="223"/>
      <c r="Y984" s="223"/>
      <c r="Z984" s="212"/>
      <c r="AA984" s="212"/>
      <c r="AB984" s="212"/>
      <c r="AC984" s="212"/>
      <c r="AD984" s="212"/>
      <c r="AE984" s="212"/>
      <c r="AF984" s="212"/>
      <c r="AG984" s="212" t="s">
        <v>215</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2" x14ac:dyDescent="0.2">
      <c r="A985" s="219"/>
      <c r="B985" s="220"/>
      <c r="C985" s="263"/>
      <c r="D985" s="241"/>
      <c r="E985" s="241"/>
      <c r="F985" s="241"/>
      <c r="G985" s="241"/>
      <c r="H985" s="223"/>
      <c r="I985" s="223"/>
      <c r="J985" s="223"/>
      <c r="K985" s="223"/>
      <c r="L985" s="223"/>
      <c r="M985" s="223"/>
      <c r="N985" s="222"/>
      <c r="O985" s="222"/>
      <c r="P985" s="222"/>
      <c r="Q985" s="222"/>
      <c r="R985" s="223"/>
      <c r="S985" s="223"/>
      <c r="T985" s="223"/>
      <c r="U985" s="223"/>
      <c r="V985" s="223"/>
      <c r="W985" s="223"/>
      <c r="X985" s="223"/>
      <c r="Y985" s="223"/>
      <c r="Z985" s="212"/>
      <c r="AA985" s="212"/>
      <c r="AB985" s="212"/>
      <c r="AC985" s="212"/>
      <c r="AD985" s="212"/>
      <c r="AE985" s="212"/>
      <c r="AF985" s="212"/>
      <c r="AG985" s="212" t="s">
        <v>193</v>
      </c>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33">
        <v>209</v>
      </c>
      <c r="B986" s="234" t="s">
        <v>1141</v>
      </c>
      <c r="C986" s="244" t="s">
        <v>1142</v>
      </c>
      <c r="D986" s="235" t="s">
        <v>384</v>
      </c>
      <c r="E986" s="236">
        <v>2</v>
      </c>
      <c r="F986" s="237"/>
      <c r="G986" s="238">
        <f>ROUND(E986*F986,2)</f>
        <v>0</v>
      </c>
      <c r="H986" s="237"/>
      <c r="I986" s="238">
        <f>ROUND(E986*H986,2)</f>
        <v>0</v>
      </c>
      <c r="J986" s="237"/>
      <c r="K986" s="238">
        <f>ROUND(E986*J986,2)</f>
        <v>0</v>
      </c>
      <c r="L986" s="238">
        <v>21</v>
      </c>
      <c r="M986" s="238">
        <f>G986*(1+L986/100)</f>
        <v>0</v>
      </c>
      <c r="N986" s="236">
        <v>5.4000000000000001E-4</v>
      </c>
      <c r="O986" s="236">
        <f>ROUND(E986*N986,2)</f>
        <v>0</v>
      </c>
      <c r="P986" s="236">
        <v>0</v>
      </c>
      <c r="Q986" s="236">
        <f>ROUND(E986*P986,2)</f>
        <v>0</v>
      </c>
      <c r="R986" s="238" t="s">
        <v>1125</v>
      </c>
      <c r="S986" s="238" t="s">
        <v>188</v>
      </c>
      <c r="T986" s="239" t="s">
        <v>188</v>
      </c>
      <c r="U986" s="223">
        <v>0.09</v>
      </c>
      <c r="V986" s="223">
        <f>ROUND(E986*U986,2)</f>
        <v>0.18</v>
      </c>
      <c r="W986" s="223"/>
      <c r="X986" s="223" t="s">
        <v>210</v>
      </c>
      <c r="Y986" s="223" t="s">
        <v>191</v>
      </c>
      <c r="Z986" s="212"/>
      <c r="AA986" s="212"/>
      <c r="AB986" s="212"/>
      <c r="AC986" s="212"/>
      <c r="AD986" s="212"/>
      <c r="AE986" s="212"/>
      <c r="AF986" s="212"/>
      <c r="AG986" s="212" t="s">
        <v>224</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2" x14ac:dyDescent="0.2">
      <c r="A987" s="219"/>
      <c r="B987" s="220"/>
      <c r="C987" s="262" t="s">
        <v>1143</v>
      </c>
      <c r="D987" s="249"/>
      <c r="E987" s="250">
        <v>2</v>
      </c>
      <c r="F987" s="223"/>
      <c r="G987" s="223"/>
      <c r="H987" s="223"/>
      <c r="I987" s="223"/>
      <c r="J987" s="223"/>
      <c r="K987" s="223"/>
      <c r="L987" s="223"/>
      <c r="M987" s="223"/>
      <c r="N987" s="222"/>
      <c r="O987" s="222"/>
      <c r="P987" s="222"/>
      <c r="Q987" s="222"/>
      <c r="R987" s="223"/>
      <c r="S987" s="223"/>
      <c r="T987" s="223"/>
      <c r="U987" s="223"/>
      <c r="V987" s="223"/>
      <c r="W987" s="223"/>
      <c r="X987" s="223"/>
      <c r="Y987" s="223"/>
      <c r="Z987" s="212"/>
      <c r="AA987" s="212"/>
      <c r="AB987" s="212"/>
      <c r="AC987" s="212"/>
      <c r="AD987" s="212"/>
      <c r="AE987" s="212"/>
      <c r="AF987" s="212"/>
      <c r="AG987" s="212" t="s">
        <v>215</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2" x14ac:dyDescent="0.2">
      <c r="A988" s="219"/>
      <c r="B988" s="220"/>
      <c r="C988" s="263"/>
      <c r="D988" s="241"/>
      <c r="E988" s="241"/>
      <c r="F988" s="241"/>
      <c r="G988" s="241"/>
      <c r="H988" s="223"/>
      <c r="I988" s="223"/>
      <c r="J988" s="223"/>
      <c r="K988" s="223"/>
      <c r="L988" s="223"/>
      <c r="M988" s="223"/>
      <c r="N988" s="222"/>
      <c r="O988" s="222"/>
      <c r="P988" s="222"/>
      <c r="Q988" s="222"/>
      <c r="R988" s="223"/>
      <c r="S988" s="223"/>
      <c r="T988" s="223"/>
      <c r="U988" s="223"/>
      <c r="V988" s="223"/>
      <c r="W988" s="223"/>
      <c r="X988" s="223"/>
      <c r="Y988" s="223"/>
      <c r="Z988" s="212"/>
      <c r="AA988" s="212"/>
      <c r="AB988" s="212"/>
      <c r="AC988" s="212"/>
      <c r="AD988" s="212"/>
      <c r="AE988" s="212"/>
      <c r="AF988" s="212"/>
      <c r="AG988" s="212" t="s">
        <v>193</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1" x14ac:dyDescent="0.2">
      <c r="A989" s="233">
        <v>210</v>
      </c>
      <c r="B989" s="234" t="s">
        <v>1144</v>
      </c>
      <c r="C989" s="244" t="s">
        <v>1145</v>
      </c>
      <c r="D989" s="235" t="s">
        <v>263</v>
      </c>
      <c r="E989" s="236">
        <v>156.24</v>
      </c>
      <c r="F989" s="237"/>
      <c r="G989" s="238">
        <f>ROUND(E989*F989,2)</f>
        <v>0</v>
      </c>
      <c r="H989" s="237"/>
      <c r="I989" s="238">
        <f>ROUND(E989*H989,2)</f>
        <v>0</v>
      </c>
      <c r="J989" s="237"/>
      <c r="K989" s="238">
        <f>ROUND(E989*J989,2)</f>
        <v>0</v>
      </c>
      <c r="L989" s="238">
        <v>21</v>
      </c>
      <c r="M989" s="238">
        <f>G989*(1+L989/100)</f>
        <v>0</v>
      </c>
      <c r="N989" s="236">
        <v>0</v>
      </c>
      <c r="O989" s="236">
        <f>ROUND(E989*N989,2)</f>
        <v>0</v>
      </c>
      <c r="P989" s="236">
        <v>0</v>
      </c>
      <c r="Q989" s="236">
        <f>ROUND(E989*P989,2)</f>
        <v>0</v>
      </c>
      <c r="R989" s="238" t="s">
        <v>1125</v>
      </c>
      <c r="S989" s="238" t="s">
        <v>188</v>
      </c>
      <c r="T989" s="239" t="s">
        <v>188</v>
      </c>
      <c r="U989" s="223">
        <v>0.36</v>
      </c>
      <c r="V989" s="223">
        <f>ROUND(E989*U989,2)</f>
        <v>56.25</v>
      </c>
      <c r="W989" s="223"/>
      <c r="X989" s="223" t="s">
        <v>210</v>
      </c>
      <c r="Y989" s="223" t="s">
        <v>191</v>
      </c>
      <c r="Z989" s="212"/>
      <c r="AA989" s="212"/>
      <c r="AB989" s="212"/>
      <c r="AC989" s="212"/>
      <c r="AD989" s="212"/>
      <c r="AE989" s="212"/>
      <c r="AF989" s="212"/>
      <c r="AG989" s="212" t="s">
        <v>1126</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62" t="s">
        <v>1146</v>
      </c>
      <c r="D990" s="249"/>
      <c r="E990" s="250">
        <v>156.24</v>
      </c>
      <c r="F990" s="223"/>
      <c r="G990" s="223"/>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215</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2" x14ac:dyDescent="0.2">
      <c r="A991" s="219"/>
      <c r="B991" s="220"/>
      <c r="C991" s="263"/>
      <c r="D991" s="241"/>
      <c r="E991" s="241"/>
      <c r="F991" s="241"/>
      <c r="G991" s="241"/>
      <c r="H991" s="223"/>
      <c r="I991" s="223"/>
      <c r="J991" s="223"/>
      <c r="K991" s="223"/>
      <c r="L991" s="223"/>
      <c r="M991" s="223"/>
      <c r="N991" s="222"/>
      <c r="O991" s="222"/>
      <c r="P991" s="222"/>
      <c r="Q991" s="222"/>
      <c r="R991" s="223"/>
      <c r="S991" s="223"/>
      <c r="T991" s="223"/>
      <c r="U991" s="223"/>
      <c r="V991" s="223"/>
      <c r="W991" s="223"/>
      <c r="X991" s="223"/>
      <c r="Y991" s="223"/>
      <c r="Z991" s="212"/>
      <c r="AA991" s="212"/>
      <c r="AB991" s="212"/>
      <c r="AC991" s="212"/>
      <c r="AD991" s="212"/>
      <c r="AE991" s="212"/>
      <c r="AF991" s="212"/>
      <c r="AG991" s="212" t="s">
        <v>193</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1" x14ac:dyDescent="0.2">
      <c r="A992" s="233">
        <v>211</v>
      </c>
      <c r="B992" s="234" t="s">
        <v>1147</v>
      </c>
      <c r="C992" s="244" t="s">
        <v>1148</v>
      </c>
      <c r="D992" s="235" t="s">
        <v>263</v>
      </c>
      <c r="E992" s="236">
        <v>24.39</v>
      </c>
      <c r="F992" s="237"/>
      <c r="G992" s="238">
        <f>ROUND(E992*F992,2)</f>
        <v>0</v>
      </c>
      <c r="H992" s="237"/>
      <c r="I992" s="238">
        <f>ROUND(E992*H992,2)</f>
        <v>0</v>
      </c>
      <c r="J992" s="237"/>
      <c r="K992" s="238">
        <f>ROUND(E992*J992,2)</f>
        <v>0</v>
      </c>
      <c r="L992" s="238">
        <v>21</v>
      </c>
      <c r="M992" s="238">
        <f>G992*(1+L992/100)</f>
        <v>0</v>
      </c>
      <c r="N992" s="236">
        <v>1.7000000000000001E-4</v>
      </c>
      <c r="O992" s="236">
        <f>ROUND(E992*N992,2)</f>
        <v>0</v>
      </c>
      <c r="P992" s="236">
        <v>0</v>
      </c>
      <c r="Q992" s="236">
        <f>ROUND(E992*P992,2)</f>
        <v>0</v>
      </c>
      <c r="R992" s="238" t="s">
        <v>1125</v>
      </c>
      <c r="S992" s="238" t="s">
        <v>188</v>
      </c>
      <c r="T992" s="239" t="s">
        <v>188</v>
      </c>
      <c r="U992" s="223">
        <v>0.45600000000000002</v>
      </c>
      <c r="V992" s="223">
        <f>ROUND(E992*U992,2)</f>
        <v>11.12</v>
      </c>
      <c r="W992" s="223"/>
      <c r="X992" s="223" t="s">
        <v>210</v>
      </c>
      <c r="Y992" s="223" t="s">
        <v>191</v>
      </c>
      <c r="Z992" s="212"/>
      <c r="AA992" s="212"/>
      <c r="AB992" s="212"/>
      <c r="AC992" s="212"/>
      <c r="AD992" s="212"/>
      <c r="AE992" s="212"/>
      <c r="AF992" s="212"/>
      <c r="AG992" s="212" t="s">
        <v>1126</v>
      </c>
      <c r="AH992" s="212"/>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2" x14ac:dyDescent="0.2">
      <c r="A993" s="219"/>
      <c r="B993" s="220"/>
      <c r="C993" s="262" t="s">
        <v>1149</v>
      </c>
      <c r="D993" s="249"/>
      <c r="E993" s="250">
        <v>24.39</v>
      </c>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215</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
      <c r="A994" s="219"/>
      <c r="B994" s="220"/>
      <c r="C994" s="263"/>
      <c r="D994" s="241"/>
      <c r="E994" s="241"/>
      <c r="F994" s="241"/>
      <c r="G994" s="241"/>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193</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ht="22.5" outlineLevel="1" x14ac:dyDescent="0.2">
      <c r="A995" s="233">
        <v>212</v>
      </c>
      <c r="B995" s="234" t="s">
        <v>1150</v>
      </c>
      <c r="C995" s="244" t="s">
        <v>1151</v>
      </c>
      <c r="D995" s="235" t="s">
        <v>263</v>
      </c>
      <c r="E995" s="236">
        <v>156.24</v>
      </c>
      <c r="F995" s="237"/>
      <c r="G995" s="238">
        <f>ROUND(E995*F995,2)</f>
        <v>0</v>
      </c>
      <c r="H995" s="237"/>
      <c r="I995" s="238">
        <f>ROUND(E995*H995,2)</f>
        <v>0</v>
      </c>
      <c r="J995" s="237"/>
      <c r="K995" s="238">
        <f>ROUND(E995*J995,2)</f>
        <v>0</v>
      </c>
      <c r="L995" s="238">
        <v>21</v>
      </c>
      <c r="M995" s="238">
        <f>G995*(1+L995/100)</f>
        <v>0</v>
      </c>
      <c r="N995" s="236">
        <v>3.2000000000000003E-4</v>
      </c>
      <c r="O995" s="236">
        <f>ROUND(E995*N995,2)</f>
        <v>0.05</v>
      </c>
      <c r="P995" s="236">
        <v>0</v>
      </c>
      <c r="Q995" s="236">
        <f>ROUND(E995*P995,2)</f>
        <v>0</v>
      </c>
      <c r="R995" s="238" t="s">
        <v>1125</v>
      </c>
      <c r="S995" s="238" t="s">
        <v>1152</v>
      </c>
      <c r="T995" s="239" t="s">
        <v>1152</v>
      </c>
      <c r="U995" s="223">
        <v>0.09</v>
      </c>
      <c r="V995" s="223">
        <f>ROUND(E995*U995,2)</f>
        <v>14.06</v>
      </c>
      <c r="W995" s="223"/>
      <c r="X995" s="223" t="s">
        <v>210</v>
      </c>
      <c r="Y995" s="223" t="s">
        <v>191</v>
      </c>
      <c r="Z995" s="212"/>
      <c r="AA995" s="212"/>
      <c r="AB995" s="212"/>
      <c r="AC995" s="212"/>
      <c r="AD995" s="212"/>
      <c r="AE995" s="212"/>
      <c r="AF995" s="212"/>
      <c r="AG995" s="212" t="s">
        <v>1126</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62" t="s">
        <v>1146</v>
      </c>
      <c r="D996" s="249"/>
      <c r="E996" s="250">
        <v>156.24</v>
      </c>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215</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2" x14ac:dyDescent="0.2">
      <c r="A997" s="219"/>
      <c r="B997" s="220"/>
      <c r="C997" s="263"/>
      <c r="D997" s="241"/>
      <c r="E997" s="241"/>
      <c r="F997" s="241"/>
      <c r="G997" s="241"/>
      <c r="H997" s="223"/>
      <c r="I997" s="223"/>
      <c r="J997" s="223"/>
      <c r="K997" s="223"/>
      <c r="L997" s="223"/>
      <c r="M997" s="223"/>
      <c r="N997" s="222"/>
      <c r="O997" s="222"/>
      <c r="P997" s="222"/>
      <c r="Q997" s="222"/>
      <c r="R997" s="223"/>
      <c r="S997" s="223"/>
      <c r="T997" s="223"/>
      <c r="U997" s="223"/>
      <c r="V997" s="223"/>
      <c r="W997" s="223"/>
      <c r="X997" s="223"/>
      <c r="Y997" s="223"/>
      <c r="Z997" s="212"/>
      <c r="AA997" s="212"/>
      <c r="AB997" s="212"/>
      <c r="AC997" s="212"/>
      <c r="AD997" s="212"/>
      <c r="AE997" s="212"/>
      <c r="AF997" s="212"/>
      <c r="AG997" s="212" t="s">
        <v>193</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ht="22.5" outlineLevel="1" x14ac:dyDescent="0.2">
      <c r="A998" s="233">
        <v>213</v>
      </c>
      <c r="B998" s="234" t="s">
        <v>1153</v>
      </c>
      <c r="C998" s="244" t="s">
        <v>1154</v>
      </c>
      <c r="D998" s="235" t="s">
        <v>263</v>
      </c>
      <c r="E998" s="236">
        <v>156.24</v>
      </c>
      <c r="F998" s="237"/>
      <c r="G998" s="238">
        <f>ROUND(E998*F998,2)</f>
        <v>0</v>
      </c>
      <c r="H998" s="237"/>
      <c r="I998" s="238">
        <f>ROUND(E998*H998,2)</f>
        <v>0</v>
      </c>
      <c r="J998" s="237"/>
      <c r="K998" s="238">
        <f>ROUND(E998*J998,2)</f>
        <v>0</v>
      </c>
      <c r="L998" s="238">
        <v>21</v>
      </c>
      <c r="M998" s="238">
        <f>G998*(1+L998/100)</f>
        <v>0</v>
      </c>
      <c r="N998" s="236">
        <v>3.2000000000000003E-4</v>
      </c>
      <c r="O998" s="236">
        <f>ROUND(E998*N998,2)</f>
        <v>0.05</v>
      </c>
      <c r="P998" s="236">
        <v>0</v>
      </c>
      <c r="Q998" s="236">
        <f>ROUND(E998*P998,2)</f>
        <v>0</v>
      </c>
      <c r="R998" s="238" t="s">
        <v>1125</v>
      </c>
      <c r="S998" s="238" t="s">
        <v>1152</v>
      </c>
      <c r="T998" s="239" t="s">
        <v>1152</v>
      </c>
      <c r="U998" s="223">
        <v>0.112</v>
      </c>
      <c r="V998" s="223">
        <f>ROUND(E998*U998,2)</f>
        <v>17.5</v>
      </c>
      <c r="W998" s="223"/>
      <c r="X998" s="223" t="s">
        <v>210</v>
      </c>
      <c r="Y998" s="223" t="s">
        <v>191</v>
      </c>
      <c r="Z998" s="212"/>
      <c r="AA998" s="212"/>
      <c r="AB998" s="212"/>
      <c r="AC998" s="212"/>
      <c r="AD998" s="212"/>
      <c r="AE998" s="212"/>
      <c r="AF998" s="212"/>
      <c r="AG998" s="212" t="s">
        <v>1126</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2" x14ac:dyDescent="0.2">
      <c r="A999" s="219"/>
      <c r="B999" s="220"/>
      <c r="C999" s="262" t="s">
        <v>1146</v>
      </c>
      <c r="D999" s="249"/>
      <c r="E999" s="250">
        <v>156.24</v>
      </c>
      <c r="F999" s="223"/>
      <c r="G999" s="223"/>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215</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2" x14ac:dyDescent="0.2">
      <c r="A1000" s="219"/>
      <c r="B1000" s="220"/>
      <c r="C1000" s="263"/>
      <c r="D1000" s="241"/>
      <c r="E1000" s="241"/>
      <c r="F1000" s="241"/>
      <c r="G1000" s="241"/>
      <c r="H1000" s="223"/>
      <c r="I1000" s="223"/>
      <c r="J1000" s="223"/>
      <c r="K1000" s="223"/>
      <c r="L1000" s="223"/>
      <c r="M1000" s="223"/>
      <c r="N1000" s="222"/>
      <c r="O1000" s="222"/>
      <c r="P1000" s="222"/>
      <c r="Q1000" s="222"/>
      <c r="R1000" s="223"/>
      <c r="S1000" s="223"/>
      <c r="T1000" s="223"/>
      <c r="U1000" s="223"/>
      <c r="V1000" s="223"/>
      <c r="W1000" s="223"/>
      <c r="X1000" s="223"/>
      <c r="Y1000" s="223"/>
      <c r="Z1000" s="212"/>
      <c r="AA1000" s="212"/>
      <c r="AB1000" s="212"/>
      <c r="AC1000" s="212"/>
      <c r="AD1000" s="212"/>
      <c r="AE1000" s="212"/>
      <c r="AF1000" s="212"/>
      <c r="AG1000" s="212" t="s">
        <v>193</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ht="22.5" outlineLevel="1" x14ac:dyDescent="0.2">
      <c r="A1001" s="233">
        <v>214</v>
      </c>
      <c r="B1001" s="234" t="s">
        <v>1155</v>
      </c>
      <c r="C1001" s="244" t="s">
        <v>1156</v>
      </c>
      <c r="D1001" s="235" t="s">
        <v>263</v>
      </c>
      <c r="E1001" s="236">
        <v>24.39</v>
      </c>
      <c r="F1001" s="237"/>
      <c r="G1001" s="238">
        <f>ROUND(E1001*F1001,2)</f>
        <v>0</v>
      </c>
      <c r="H1001" s="237"/>
      <c r="I1001" s="238">
        <f>ROUND(E1001*H1001,2)</f>
        <v>0</v>
      </c>
      <c r="J1001" s="237"/>
      <c r="K1001" s="238">
        <f>ROUND(E1001*J1001,2)</f>
        <v>0</v>
      </c>
      <c r="L1001" s="238">
        <v>21</v>
      </c>
      <c r="M1001" s="238">
        <f>G1001*(1+L1001/100)</f>
        <v>0</v>
      </c>
      <c r="N1001" s="236">
        <v>4.8999999999999998E-4</v>
      </c>
      <c r="O1001" s="236">
        <f>ROUND(E1001*N1001,2)</f>
        <v>0.01</v>
      </c>
      <c r="P1001" s="236">
        <v>0</v>
      </c>
      <c r="Q1001" s="236">
        <f>ROUND(E1001*P1001,2)</f>
        <v>0</v>
      </c>
      <c r="R1001" s="238" t="s">
        <v>1125</v>
      </c>
      <c r="S1001" s="238" t="s">
        <v>1152</v>
      </c>
      <c r="T1001" s="239" t="s">
        <v>1152</v>
      </c>
      <c r="U1001" s="223">
        <v>0.16600000000000001</v>
      </c>
      <c r="V1001" s="223">
        <f>ROUND(E1001*U1001,2)</f>
        <v>4.05</v>
      </c>
      <c r="W1001" s="223"/>
      <c r="X1001" s="223" t="s">
        <v>210</v>
      </c>
      <c r="Y1001" s="223" t="s">
        <v>191</v>
      </c>
      <c r="Z1001" s="212"/>
      <c r="AA1001" s="212"/>
      <c r="AB1001" s="212"/>
      <c r="AC1001" s="212"/>
      <c r="AD1001" s="212"/>
      <c r="AE1001" s="212"/>
      <c r="AF1001" s="212"/>
      <c r="AG1001" s="212" t="s">
        <v>1126</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2" x14ac:dyDescent="0.2">
      <c r="A1002" s="219"/>
      <c r="B1002" s="220"/>
      <c r="C1002" s="262" t="s">
        <v>1149</v>
      </c>
      <c r="D1002" s="249"/>
      <c r="E1002" s="250">
        <v>24.39</v>
      </c>
      <c r="F1002" s="223"/>
      <c r="G1002" s="223"/>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215</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2" x14ac:dyDescent="0.2">
      <c r="A1003" s="219"/>
      <c r="B1003" s="220"/>
      <c r="C1003" s="263"/>
      <c r="D1003" s="241"/>
      <c r="E1003" s="241"/>
      <c r="F1003" s="241"/>
      <c r="G1003" s="241"/>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193</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ht="22.5" outlineLevel="1" x14ac:dyDescent="0.2">
      <c r="A1004" s="233">
        <v>215</v>
      </c>
      <c r="B1004" s="234" t="s">
        <v>1157</v>
      </c>
      <c r="C1004" s="244" t="s">
        <v>1158</v>
      </c>
      <c r="D1004" s="235" t="s">
        <v>263</v>
      </c>
      <c r="E1004" s="236">
        <v>24.39</v>
      </c>
      <c r="F1004" s="237"/>
      <c r="G1004" s="238">
        <f>ROUND(E1004*F1004,2)</f>
        <v>0</v>
      </c>
      <c r="H1004" s="237"/>
      <c r="I1004" s="238">
        <f>ROUND(E1004*H1004,2)</f>
        <v>0</v>
      </c>
      <c r="J1004" s="237"/>
      <c r="K1004" s="238">
        <f>ROUND(E1004*J1004,2)</f>
        <v>0</v>
      </c>
      <c r="L1004" s="238">
        <v>21</v>
      </c>
      <c r="M1004" s="238">
        <f>G1004*(1+L1004/100)</f>
        <v>0</v>
      </c>
      <c r="N1004" s="236">
        <v>5.1999999999999995E-4</v>
      </c>
      <c r="O1004" s="236">
        <f>ROUND(E1004*N1004,2)</f>
        <v>0.01</v>
      </c>
      <c r="P1004" s="236">
        <v>0</v>
      </c>
      <c r="Q1004" s="236">
        <f>ROUND(E1004*P1004,2)</f>
        <v>0</v>
      </c>
      <c r="R1004" s="238" t="s">
        <v>1125</v>
      </c>
      <c r="S1004" s="238" t="s">
        <v>1152</v>
      </c>
      <c r="T1004" s="239" t="s">
        <v>1152</v>
      </c>
      <c r="U1004" s="223">
        <v>0.19600000000000001</v>
      </c>
      <c r="V1004" s="223">
        <f>ROUND(E1004*U1004,2)</f>
        <v>4.78</v>
      </c>
      <c r="W1004" s="223"/>
      <c r="X1004" s="223" t="s">
        <v>210</v>
      </c>
      <c r="Y1004" s="223" t="s">
        <v>191</v>
      </c>
      <c r="Z1004" s="212"/>
      <c r="AA1004" s="212"/>
      <c r="AB1004" s="212"/>
      <c r="AC1004" s="212"/>
      <c r="AD1004" s="212"/>
      <c r="AE1004" s="212"/>
      <c r="AF1004" s="212"/>
      <c r="AG1004" s="212" t="s">
        <v>1126</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2" x14ac:dyDescent="0.2">
      <c r="A1005" s="219"/>
      <c r="B1005" s="220"/>
      <c r="C1005" s="262" t="s">
        <v>1149</v>
      </c>
      <c r="D1005" s="249"/>
      <c r="E1005" s="250">
        <v>24.39</v>
      </c>
      <c r="F1005" s="223"/>
      <c r="G1005" s="223"/>
      <c r="H1005" s="223"/>
      <c r="I1005" s="223"/>
      <c r="J1005" s="223"/>
      <c r="K1005" s="223"/>
      <c r="L1005" s="223"/>
      <c r="M1005" s="223"/>
      <c r="N1005" s="222"/>
      <c r="O1005" s="222"/>
      <c r="P1005" s="222"/>
      <c r="Q1005" s="222"/>
      <c r="R1005" s="223"/>
      <c r="S1005" s="223"/>
      <c r="T1005" s="223"/>
      <c r="U1005" s="223"/>
      <c r="V1005" s="223"/>
      <c r="W1005" s="223"/>
      <c r="X1005" s="223"/>
      <c r="Y1005" s="223"/>
      <c r="Z1005" s="212"/>
      <c r="AA1005" s="212"/>
      <c r="AB1005" s="212"/>
      <c r="AC1005" s="212"/>
      <c r="AD1005" s="212"/>
      <c r="AE1005" s="212"/>
      <c r="AF1005" s="212"/>
      <c r="AG1005" s="212" t="s">
        <v>215</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2" x14ac:dyDescent="0.2">
      <c r="A1006" s="219"/>
      <c r="B1006" s="220"/>
      <c r="C1006" s="263"/>
      <c r="D1006" s="241"/>
      <c r="E1006" s="241"/>
      <c r="F1006" s="241"/>
      <c r="G1006" s="241"/>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193</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ht="22.5" outlineLevel="1" x14ac:dyDescent="0.2">
      <c r="A1007" s="233">
        <v>216</v>
      </c>
      <c r="B1007" s="234" t="s">
        <v>1159</v>
      </c>
      <c r="C1007" s="244" t="s">
        <v>1160</v>
      </c>
      <c r="D1007" s="235" t="s">
        <v>384</v>
      </c>
      <c r="E1007" s="236">
        <v>97.56</v>
      </c>
      <c r="F1007" s="237"/>
      <c r="G1007" s="238">
        <f>ROUND(E1007*F1007,2)</f>
        <v>0</v>
      </c>
      <c r="H1007" s="237"/>
      <c r="I1007" s="238">
        <f>ROUND(E1007*H1007,2)</f>
        <v>0</v>
      </c>
      <c r="J1007" s="237"/>
      <c r="K1007" s="238">
        <f>ROUND(E1007*J1007,2)</f>
        <v>0</v>
      </c>
      <c r="L1007" s="238">
        <v>21</v>
      </c>
      <c r="M1007" s="238">
        <f>G1007*(1+L1007/100)</f>
        <v>0</v>
      </c>
      <c r="N1007" s="236">
        <v>0</v>
      </c>
      <c r="O1007" s="236">
        <f>ROUND(E1007*N1007,2)</f>
        <v>0</v>
      </c>
      <c r="P1007" s="236">
        <v>0</v>
      </c>
      <c r="Q1007" s="236">
        <f>ROUND(E1007*P1007,2)</f>
        <v>0</v>
      </c>
      <c r="R1007" s="238"/>
      <c r="S1007" s="238" t="s">
        <v>533</v>
      </c>
      <c r="T1007" s="239" t="s">
        <v>189</v>
      </c>
      <c r="U1007" s="223">
        <v>0</v>
      </c>
      <c r="V1007" s="223">
        <f>ROUND(E1007*U1007,2)</f>
        <v>0</v>
      </c>
      <c r="W1007" s="223"/>
      <c r="X1007" s="223" t="s">
        <v>210</v>
      </c>
      <c r="Y1007" s="223" t="s">
        <v>191</v>
      </c>
      <c r="Z1007" s="212"/>
      <c r="AA1007" s="212"/>
      <c r="AB1007" s="212"/>
      <c r="AC1007" s="212"/>
      <c r="AD1007" s="212"/>
      <c r="AE1007" s="212"/>
      <c r="AF1007" s="212"/>
      <c r="AG1007" s="212" t="s">
        <v>211</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2" x14ac:dyDescent="0.2">
      <c r="A1008" s="219"/>
      <c r="B1008" s="220"/>
      <c r="C1008" s="262" t="s">
        <v>1161</v>
      </c>
      <c r="D1008" s="249"/>
      <c r="E1008" s="250">
        <v>97.56</v>
      </c>
      <c r="F1008" s="223"/>
      <c r="G1008" s="223"/>
      <c r="H1008" s="223"/>
      <c r="I1008" s="223"/>
      <c r="J1008" s="223"/>
      <c r="K1008" s="223"/>
      <c r="L1008" s="223"/>
      <c r="M1008" s="223"/>
      <c r="N1008" s="222"/>
      <c r="O1008" s="222"/>
      <c r="P1008" s="222"/>
      <c r="Q1008" s="222"/>
      <c r="R1008" s="223"/>
      <c r="S1008" s="223"/>
      <c r="T1008" s="223"/>
      <c r="U1008" s="223"/>
      <c r="V1008" s="223"/>
      <c r="W1008" s="223"/>
      <c r="X1008" s="223"/>
      <c r="Y1008" s="223"/>
      <c r="Z1008" s="212"/>
      <c r="AA1008" s="212"/>
      <c r="AB1008" s="212"/>
      <c r="AC1008" s="212"/>
      <c r="AD1008" s="212"/>
      <c r="AE1008" s="212"/>
      <c r="AF1008" s="212"/>
      <c r="AG1008" s="212" t="s">
        <v>215</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2" x14ac:dyDescent="0.2">
      <c r="A1009" s="219"/>
      <c r="B1009" s="220"/>
      <c r="C1009" s="263"/>
      <c r="D1009" s="241"/>
      <c r="E1009" s="241"/>
      <c r="F1009" s="241"/>
      <c r="G1009" s="241"/>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193</v>
      </c>
      <c r="AH1009" s="212"/>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22.5" outlineLevel="1" x14ac:dyDescent="0.2">
      <c r="A1010" s="233">
        <v>217</v>
      </c>
      <c r="B1010" s="234" t="s">
        <v>1162</v>
      </c>
      <c r="C1010" s="244" t="s">
        <v>1163</v>
      </c>
      <c r="D1010" s="235" t="s">
        <v>263</v>
      </c>
      <c r="E1010" s="236">
        <v>211.6575</v>
      </c>
      <c r="F1010" s="237"/>
      <c r="G1010" s="238">
        <f>ROUND(E1010*F1010,2)</f>
        <v>0</v>
      </c>
      <c r="H1010" s="237"/>
      <c r="I1010" s="238">
        <f>ROUND(E1010*H1010,2)</f>
        <v>0</v>
      </c>
      <c r="J1010" s="237"/>
      <c r="K1010" s="238">
        <f>ROUND(E1010*J1010,2)</f>
        <v>0</v>
      </c>
      <c r="L1010" s="238">
        <v>21</v>
      </c>
      <c r="M1010" s="238">
        <f>G1010*(1+L1010/100)</f>
        <v>0</v>
      </c>
      <c r="N1010" s="236">
        <v>1.1199999999999999E-3</v>
      </c>
      <c r="O1010" s="236">
        <f>ROUND(E1010*N1010,2)</f>
        <v>0.24</v>
      </c>
      <c r="P1010" s="236">
        <v>0</v>
      </c>
      <c r="Q1010" s="236">
        <f>ROUND(E1010*P1010,2)</f>
        <v>0</v>
      </c>
      <c r="R1010" s="238" t="s">
        <v>337</v>
      </c>
      <c r="S1010" s="238" t="s">
        <v>188</v>
      </c>
      <c r="T1010" s="239" t="s">
        <v>188</v>
      </c>
      <c r="U1010" s="223">
        <v>0</v>
      </c>
      <c r="V1010" s="223">
        <f>ROUND(E1010*U1010,2)</f>
        <v>0</v>
      </c>
      <c r="W1010" s="223"/>
      <c r="X1010" s="223" t="s">
        <v>339</v>
      </c>
      <c r="Y1010" s="223" t="s">
        <v>191</v>
      </c>
      <c r="Z1010" s="212"/>
      <c r="AA1010" s="212"/>
      <c r="AB1010" s="212"/>
      <c r="AC1010" s="212"/>
      <c r="AD1010" s="212"/>
      <c r="AE1010" s="212"/>
      <c r="AF1010" s="212"/>
      <c r="AG1010" s="212" t="s">
        <v>1164</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62" t="s">
        <v>1165</v>
      </c>
      <c r="D1011" s="249"/>
      <c r="E1011" s="250">
        <v>211.6575</v>
      </c>
      <c r="F1011" s="223"/>
      <c r="G1011" s="223"/>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215</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2" x14ac:dyDescent="0.2">
      <c r="A1012" s="219"/>
      <c r="B1012" s="220"/>
      <c r="C1012" s="263"/>
      <c r="D1012" s="241"/>
      <c r="E1012" s="241"/>
      <c r="F1012" s="241"/>
      <c r="G1012" s="241"/>
      <c r="H1012" s="223"/>
      <c r="I1012" s="223"/>
      <c r="J1012" s="223"/>
      <c r="K1012" s="223"/>
      <c r="L1012" s="223"/>
      <c r="M1012" s="223"/>
      <c r="N1012" s="222"/>
      <c r="O1012" s="222"/>
      <c r="P1012" s="222"/>
      <c r="Q1012" s="222"/>
      <c r="R1012" s="223"/>
      <c r="S1012" s="223"/>
      <c r="T1012" s="223"/>
      <c r="U1012" s="223"/>
      <c r="V1012" s="223"/>
      <c r="W1012" s="223"/>
      <c r="X1012" s="223"/>
      <c r="Y1012" s="223"/>
      <c r="Z1012" s="212"/>
      <c r="AA1012" s="212"/>
      <c r="AB1012" s="212"/>
      <c r="AC1012" s="212"/>
      <c r="AD1012" s="212"/>
      <c r="AE1012" s="212"/>
      <c r="AF1012" s="212"/>
      <c r="AG1012" s="212" t="s">
        <v>193</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
      <c r="A1013" s="219">
        <v>218</v>
      </c>
      <c r="B1013" s="220" t="s">
        <v>1166</v>
      </c>
      <c r="C1013" s="269" t="s">
        <v>1167</v>
      </c>
      <c r="D1013" s="221" t="s">
        <v>0</v>
      </c>
      <c r="E1013" s="240"/>
      <c r="F1013" s="224"/>
      <c r="G1013" s="223">
        <f>ROUND(E1013*F1013,2)</f>
        <v>0</v>
      </c>
      <c r="H1013" s="224"/>
      <c r="I1013" s="223">
        <f>ROUND(E1013*H1013,2)</f>
        <v>0</v>
      </c>
      <c r="J1013" s="224"/>
      <c r="K1013" s="223">
        <f>ROUND(E1013*J1013,2)</f>
        <v>0</v>
      </c>
      <c r="L1013" s="223">
        <v>21</v>
      </c>
      <c r="M1013" s="223">
        <f>G1013*(1+L1013/100)</f>
        <v>0</v>
      </c>
      <c r="N1013" s="222">
        <v>0</v>
      </c>
      <c r="O1013" s="222">
        <f>ROUND(E1013*N1013,2)</f>
        <v>0</v>
      </c>
      <c r="P1013" s="222">
        <v>0</v>
      </c>
      <c r="Q1013" s="222">
        <f>ROUND(E1013*P1013,2)</f>
        <v>0</v>
      </c>
      <c r="R1013" s="223" t="s">
        <v>1125</v>
      </c>
      <c r="S1013" s="223" t="s">
        <v>188</v>
      </c>
      <c r="T1013" s="223" t="s">
        <v>188</v>
      </c>
      <c r="U1013" s="223">
        <v>0</v>
      </c>
      <c r="V1013" s="223">
        <f>ROUND(E1013*U1013,2)</f>
        <v>0</v>
      </c>
      <c r="W1013" s="223"/>
      <c r="X1013" s="223" t="s">
        <v>1120</v>
      </c>
      <c r="Y1013" s="223" t="s">
        <v>191</v>
      </c>
      <c r="Z1013" s="212"/>
      <c r="AA1013" s="212"/>
      <c r="AB1013" s="212"/>
      <c r="AC1013" s="212"/>
      <c r="AD1013" s="212"/>
      <c r="AE1013" s="212"/>
      <c r="AF1013" s="212"/>
      <c r="AG1013" s="212" t="s">
        <v>1168</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2" x14ac:dyDescent="0.2">
      <c r="A1014" s="219"/>
      <c r="B1014" s="220"/>
      <c r="C1014" s="270" t="s">
        <v>1169</v>
      </c>
      <c r="D1014" s="260"/>
      <c r="E1014" s="260"/>
      <c r="F1014" s="260"/>
      <c r="G1014" s="260"/>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213</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2" x14ac:dyDescent="0.2">
      <c r="A1015" s="219"/>
      <c r="B1015" s="220"/>
      <c r="C1015" s="263"/>
      <c r="D1015" s="241"/>
      <c r="E1015" s="241"/>
      <c r="F1015" s="241"/>
      <c r="G1015" s="241"/>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193</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x14ac:dyDescent="0.2">
      <c r="A1016" s="226" t="s">
        <v>183</v>
      </c>
      <c r="B1016" s="227" t="s">
        <v>114</v>
      </c>
      <c r="C1016" s="243" t="s">
        <v>115</v>
      </c>
      <c r="D1016" s="228"/>
      <c r="E1016" s="229"/>
      <c r="F1016" s="230"/>
      <c r="G1016" s="230">
        <f>SUMIF(AG1017:AG1047,"&lt;&gt;NOR",G1017:G1047)</f>
        <v>0</v>
      </c>
      <c r="H1016" s="230"/>
      <c r="I1016" s="230">
        <f>SUM(I1017:I1047)</f>
        <v>0</v>
      </c>
      <c r="J1016" s="230"/>
      <c r="K1016" s="230">
        <f>SUM(K1017:K1047)</f>
        <v>0</v>
      </c>
      <c r="L1016" s="230"/>
      <c r="M1016" s="230">
        <f>SUM(M1017:M1047)</f>
        <v>0</v>
      </c>
      <c r="N1016" s="229"/>
      <c r="O1016" s="229">
        <f>SUM(O1017:O1047)</f>
        <v>1.5</v>
      </c>
      <c r="P1016" s="229"/>
      <c r="Q1016" s="229">
        <f>SUM(Q1017:Q1047)</f>
        <v>0</v>
      </c>
      <c r="R1016" s="230"/>
      <c r="S1016" s="230"/>
      <c r="T1016" s="231"/>
      <c r="U1016" s="225"/>
      <c r="V1016" s="225">
        <f>SUM(V1017:V1047)</f>
        <v>148.54</v>
      </c>
      <c r="W1016" s="225"/>
      <c r="X1016" s="225"/>
      <c r="Y1016" s="225"/>
      <c r="AG1016" t="s">
        <v>184</v>
      </c>
    </row>
    <row r="1017" spans="1:60" outlineLevel="1" x14ac:dyDescent="0.2">
      <c r="A1017" s="233">
        <v>219</v>
      </c>
      <c r="B1017" s="234" t="s">
        <v>1170</v>
      </c>
      <c r="C1017" s="244" t="s">
        <v>1171</v>
      </c>
      <c r="D1017" s="235" t="s">
        <v>263</v>
      </c>
      <c r="E1017" s="236">
        <v>11.176</v>
      </c>
      <c r="F1017" s="237"/>
      <c r="G1017" s="238">
        <f>ROUND(E1017*F1017,2)</f>
        <v>0</v>
      </c>
      <c r="H1017" s="237"/>
      <c r="I1017" s="238">
        <f>ROUND(E1017*H1017,2)</f>
        <v>0</v>
      </c>
      <c r="J1017" s="237"/>
      <c r="K1017" s="238">
        <f>ROUND(E1017*J1017,2)</f>
        <v>0</v>
      </c>
      <c r="L1017" s="238">
        <v>21</v>
      </c>
      <c r="M1017" s="238">
        <f>G1017*(1+L1017/100)</f>
        <v>0</v>
      </c>
      <c r="N1017" s="236">
        <v>2.3000000000000001E-4</v>
      </c>
      <c r="O1017" s="236">
        <f>ROUND(E1017*N1017,2)</f>
        <v>0</v>
      </c>
      <c r="P1017" s="236">
        <v>0</v>
      </c>
      <c r="Q1017" s="236">
        <f>ROUND(E1017*P1017,2)</f>
        <v>0</v>
      </c>
      <c r="R1017" s="238" t="s">
        <v>1172</v>
      </c>
      <c r="S1017" s="238" t="s">
        <v>188</v>
      </c>
      <c r="T1017" s="239" t="s">
        <v>188</v>
      </c>
      <c r="U1017" s="223">
        <v>0.18099999999999999</v>
      </c>
      <c r="V1017" s="223">
        <f>ROUND(E1017*U1017,2)</f>
        <v>2.02</v>
      </c>
      <c r="W1017" s="223"/>
      <c r="X1017" s="223" t="s">
        <v>210</v>
      </c>
      <c r="Y1017" s="223" t="s">
        <v>191</v>
      </c>
      <c r="Z1017" s="212"/>
      <c r="AA1017" s="212"/>
      <c r="AB1017" s="212"/>
      <c r="AC1017" s="212"/>
      <c r="AD1017" s="212"/>
      <c r="AE1017" s="212"/>
      <c r="AF1017" s="212"/>
      <c r="AG1017" s="212" t="s">
        <v>1126</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2" x14ac:dyDescent="0.2">
      <c r="A1018" s="219"/>
      <c r="B1018" s="220"/>
      <c r="C1018" s="262" t="s">
        <v>1173</v>
      </c>
      <c r="D1018" s="249"/>
      <c r="E1018" s="250">
        <v>11.176</v>
      </c>
      <c r="F1018" s="223"/>
      <c r="G1018" s="223"/>
      <c r="H1018" s="223"/>
      <c r="I1018" s="223"/>
      <c r="J1018" s="223"/>
      <c r="K1018" s="223"/>
      <c r="L1018" s="223"/>
      <c r="M1018" s="223"/>
      <c r="N1018" s="222"/>
      <c r="O1018" s="222"/>
      <c r="P1018" s="222"/>
      <c r="Q1018" s="222"/>
      <c r="R1018" s="223"/>
      <c r="S1018" s="223"/>
      <c r="T1018" s="223"/>
      <c r="U1018" s="223"/>
      <c r="V1018" s="223"/>
      <c r="W1018" s="223"/>
      <c r="X1018" s="223"/>
      <c r="Y1018" s="223"/>
      <c r="Z1018" s="212"/>
      <c r="AA1018" s="212"/>
      <c r="AB1018" s="212"/>
      <c r="AC1018" s="212"/>
      <c r="AD1018" s="212"/>
      <c r="AE1018" s="212"/>
      <c r="AF1018" s="212"/>
      <c r="AG1018" s="212" t="s">
        <v>215</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2" x14ac:dyDescent="0.2">
      <c r="A1019" s="219"/>
      <c r="B1019" s="220"/>
      <c r="C1019" s="263"/>
      <c r="D1019" s="241"/>
      <c r="E1019" s="241"/>
      <c r="F1019" s="241"/>
      <c r="G1019" s="241"/>
      <c r="H1019" s="223"/>
      <c r="I1019" s="223"/>
      <c r="J1019" s="223"/>
      <c r="K1019" s="223"/>
      <c r="L1019" s="223"/>
      <c r="M1019" s="223"/>
      <c r="N1019" s="222"/>
      <c r="O1019" s="222"/>
      <c r="P1019" s="222"/>
      <c r="Q1019" s="222"/>
      <c r="R1019" s="223"/>
      <c r="S1019" s="223"/>
      <c r="T1019" s="223"/>
      <c r="U1019" s="223"/>
      <c r="V1019" s="223"/>
      <c r="W1019" s="223"/>
      <c r="X1019" s="223"/>
      <c r="Y1019" s="223"/>
      <c r="Z1019" s="212"/>
      <c r="AA1019" s="212"/>
      <c r="AB1019" s="212"/>
      <c r="AC1019" s="212"/>
      <c r="AD1019" s="212"/>
      <c r="AE1019" s="212"/>
      <c r="AF1019" s="212"/>
      <c r="AG1019" s="212" t="s">
        <v>193</v>
      </c>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1" x14ac:dyDescent="0.2">
      <c r="A1020" s="233">
        <v>220</v>
      </c>
      <c r="B1020" s="234" t="s">
        <v>1174</v>
      </c>
      <c r="C1020" s="244" t="s">
        <v>1175</v>
      </c>
      <c r="D1020" s="235" t="s">
        <v>263</v>
      </c>
      <c r="E1020" s="236">
        <v>201.16800000000001</v>
      </c>
      <c r="F1020" s="237"/>
      <c r="G1020" s="238">
        <f>ROUND(E1020*F1020,2)</f>
        <v>0</v>
      </c>
      <c r="H1020" s="237"/>
      <c r="I1020" s="238">
        <f>ROUND(E1020*H1020,2)</f>
        <v>0</v>
      </c>
      <c r="J1020" s="237"/>
      <c r="K1020" s="238">
        <f>ROUND(E1020*J1020,2)</f>
        <v>0</v>
      </c>
      <c r="L1020" s="238">
        <v>21</v>
      </c>
      <c r="M1020" s="238">
        <f>G1020*(1+L1020/100)</f>
        <v>0</v>
      </c>
      <c r="N1020" s="236">
        <v>2.3000000000000001E-4</v>
      </c>
      <c r="O1020" s="236">
        <f>ROUND(E1020*N1020,2)</f>
        <v>0.05</v>
      </c>
      <c r="P1020" s="236">
        <v>0</v>
      </c>
      <c r="Q1020" s="236">
        <f>ROUND(E1020*P1020,2)</f>
        <v>0</v>
      </c>
      <c r="R1020" s="238" t="s">
        <v>1172</v>
      </c>
      <c r="S1020" s="238" t="s">
        <v>188</v>
      </c>
      <c r="T1020" s="239" t="s">
        <v>188</v>
      </c>
      <c r="U1020" s="223">
        <v>0.36199999999999999</v>
      </c>
      <c r="V1020" s="223">
        <f>ROUND(E1020*U1020,2)</f>
        <v>72.819999999999993</v>
      </c>
      <c r="W1020" s="223"/>
      <c r="X1020" s="223" t="s">
        <v>210</v>
      </c>
      <c r="Y1020" s="223" t="s">
        <v>191</v>
      </c>
      <c r="Z1020" s="212"/>
      <c r="AA1020" s="212"/>
      <c r="AB1020" s="212"/>
      <c r="AC1020" s="212"/>
      <c r="AD1020" s="212"/>
      <c r="AE1020" s="212"/>
      <c r="AF1020" s="212"/>
      <c r="AG1020" s="212" t="s">
        <v>1126</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2" x14ac:dyDescent="0.2">
      <c r="A1021" s="219"/>
      <c r="B1021" s="220"/>
      <c r="C1021" s="262" t="s">
        <v>1176</v>
      </c>
      <c r="D1021" s="249"/>
      <c r="E1021" s="250">
        <v>201.16800000000001</v>
      </c>
      <c r="F1021" s="223"/>
      <c r="G1021" s="223"/>
      <c r="H1021" s="223"/>
      <c r="I1021" s="223"/>
      <c r="J1021" s="223"/>
      <c r="K1021" s="223"/>
      <c r="L1021" s="223"/>
      <c r="M1021" s="223"/>
      <c r="N1021" s="222"/>
      <c r="O1021" s="222"/>
      <c r="P1021" s="222"/>
      <c r="Q1021" s="222"/>
      <c r="R1021" s="223"/>
      <c r="S1021" s="223"/>
      <c r="T1021" s="223"/>
      <c r="U1021" s="223"/>
      <c r="V1021" s="223"/>
      <c r="W1021" s="223"/>
      <c r="X1021" s="223"/>
      <c r="Y1021" s="223"/>
      <c r="Z1021" s="212"/>
      <c r="AA1021" s="212"/>
      <c r="AB1021" s="212"/>
      <c r="AC1021" s="212"/>
      <c r="AD1021" s="212"/>
      <c r="AE1021" s="212"/>
      <c r="AF1021" s="212"/>
      <c r="AG1021" s="212" t="s">
        <v>215</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2" x14ac:dyDescent="0.2">
      <c r="A1022" s="219"/>
      <c r="B1022" s="220"/>
      <c r="C1022" s="263"/>
      <c r="D1022" s="241"/>
      <c r="E1022" s="241"/>
      <c r="F1022" s="241"/>
      <c r="G1022" s="241"/>
      <c r="H1022" s="223"/>
      <c r="I1022" s="223"/>
      <c r="J1022" s="223"/>
      <c r="K1022" s="223"/>
      <c r="L1022" s="223"/>
      <c r="M1022" s="223"/>
      <c r="N1022" s="222"/>
      <c r="O1022" s="222"/>
      <c r="P1022" s="222"/>
      <c r="Q1022" s="222"/>
      <c r="R1022" s="223"/>
      <c r="S1022" s="223"/>
      <c r="T1022" s="223"/>
      <c r="U1022" s="223"/>
      <c r="V1022" s="223"/>
      <c r="W1022" s="223"/>
      <c r="X1022" s="223"/>
      <c r="Y1022" s="223"/>
      <c r="Z1022" s="212"/>
      <c r="AA1022" s="212"/>
      <c r="AB1022" s="212"/>
      <c r="AC1022" s="212"/>
      <c r="AD1022" s="212"/>
      <c r="AE1022" s="212"/>
      <c r="AF1022" s="212"/>
      <c r="AG1022" s="212" t="s">
        <v>193</v>
      </c>
      <c r="AH1022" s="212"/>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ht="22.5" outlineLevel="1" x14ac:dyDescent="0.2">
      <c r="A1023" s="233">
        <v>221</v>
      </c>
      <c r="B1023" s="234" t="s">
        <v>1177</v>
      </c>
      <c r="C1023" s="244" t="s">
        <v>1178</v>
      </c>
      <c r="D1023" s="235" t="s">
        <v>263</v>
      </c>
      <c r="E1023" s="236">
        <v>231.3432</v>
      </c>
      <c r="F1023" s="237"/>
      <c r="G1023" s="238">
        <f>ROUND(E1023*F1023,2)</f>
        <v>0</v>
      </c>
      <c r="H1023" s="237"/>
      <c r="I1023" s="238">
        <f>ROUND(E1023*H1023,2)</f>
        <v>0</v>
      </c>
      <c r="J1023" s="237"/>
      <c r="K1023" s="238">
        <f>ROUND(E1023*J1023,2)</f>
        <v>0</v>
      </c>
      <c r="L1023" s="238">
        <v>21</v>
      </c>
      <c r="M1023" s="238">
        <f>G1023*(1+L1023/100)</f>
        <v>0</v>
      </c>
      <c r="N1023" s="236">
        <v>1.6000000000000001E-4</v>
      </c>
      <c r="O1023" s="236">
        <f>ROUND(E1023*N1023,2)</f>
        <v>0.04</v>
      </c>
      <c r="P1023" s="236">
        <v>0</v>
      </c>
      <c r="Q1023" s="236">
        <f>ROUND(E1023*P1023,2)</f>
        <v>0</v>
      </c>
      <c r="R1023" s="238" t="s">
        <v>1172</v>
      </c>
      <c r="S1023" s="238" t="s">
        <v>188</v>
      </c>
      <c r="T1023" s="239" t="s">
        <v>188</v>
      </c>
      <c r="U1023" s="223">
        <v>0.18</v>
      </c>
      <c r="V1023" s="223">
        <f>ROUND(E1023*U1023,2)</f>
        <v>41.64</v>
      </c>
      <c r="W1023" s="223"/>
      <c r="X1023" s="223" t="s">
        <v>210</v>
      </c>
      <c r="Y1023" s="223" t="s">
        <v>191</v>
      </c>
      <c r="Z1023" s="212"/>
      <c r="AA1023" s="212"/>
      <c r="AB1023" s="212"/>
      <c r="AC1023" s="212"/>
      <c r="AD1023" s="212"/>
      <c r="AE1023" s="212"/>
      <c r="AF1023" s="212"/>
      <c r="AG1023" s="212" t="s">
        <v>1126</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2" x14ac:dyDescent="0.2">
      <c r="A1024" s="219"/>
      <c r="B1024" s="220"/>
      <c r="C1024" s="262" t="s">
        <v>1179</v>
      </c>
      <c r="D1024" s="249"/>
      <c r="E1024" s="250">
        <v>231.3432</v>
      </c>
      <c r="F1024" s="223"/>
      <c r="G1024" s="223"/>
      <c r="H1024" s="223"/>
      <c r="I1024" s="223"/>
      <c r="J1024" s="223"/>
      <c r="K1024" s="223"/>
      <c r="L1024" s="223"/>
      <c r="M1024" s="223"/>
      <c r="N1024" s="222"/>
      <c r="O1024" s="222"/>
      <c r="P1024" s="222"/>
      <c r="Q1024" s="222"/>
      <c r="R1024" s="223"/>
      <c r="S1024" s="223"/>
      <c r="T1024" s="223"/>
      <c r="U1024" s="223"/>
      <c r="V1024" s="223"/>
      <c r="W1024" s="223"/>
      <c r="X1024" s="223"/>
      <c r="Y1024" s="223"/>
      <c r="Z1024" s="212"/>
      <c r="AA1024" s="212"/>
      <c r="AB1024" s="212"/>
      <c r="AC1024" s="212"/>
      <c r="AD1024" s="212"/>
      <c r="AE1024" s="212"/>
      <c r="AF1024" s="212"/>
      <c r="AG1024" s="212" t="s">
        <v>215</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2" x14ac:dyDescent="0.2">
      <c r="A1025" s="219"/>
      <c r="B1025" s="220"/>
      <c r="C1025" s="263"/>
      <c r="D1025" s="241"/>
      <c r="E1025" s="241"/>
      <c r="F1025" s="241"/>
      <c r="G1025" s="241"/>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193</v>
      </c>
      <c r="AH1025" s="212"/>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1" x14ac:dyDescent="0.2">
      <c r="A1026" s="233">
        <v>222</v>
      </c>
      <c r="B1026" s="234" t="s">
        <v>1180</v>
      </c>
      <c r="C1026" s="244" t="s">
        <v>1181</v>
      </c>
      <c r="D1026" s="235" t="s">
        <v>263</v>
      </c>
      <c r="E1026" s="236">
        <v>148.53440000000001</v>
      </c>
      <c r="F1026" s="237"/>
      <c r="G1026" s="238">
        <f>ROUND(E1026*F1026,2)</f>
        <v>0</v>
      </c>
      <c r="H1026" s="237"/>
      <c r="I1026" s="238">
        <f>ROUND(E1026*H1026,2)</f>
        <v>0</v>
      </c>
      <c r="J1026" s="237"/>
      <c r="K1026" s="238">
        <f>ROUND(E1026*J1026,2)</f>
        <v>0</v>
      </c>
      <c r="L1026" s="238">
        <v>21</v>
      </c>
      <c r="M1026" s="238">
        <f>G1026*(1+L1026/100)</f>
        <v>0</v>
      </c>
      <c r="N1026" s="236">
        <v>0</v>
      </c>
      <c r="O1026" s="236">
        <f>ROUND(E1026*N1026,2)</f>
        <v>0</v>
      </c>
      <c r="P1026" s="236">
        <v>0</v>
      </c>
      <c r="Q1026" s="236">
        <f>ROUND(E1026*P1026,2)</f>
        <v>0</v>
      </c>
      <c r="R1026" s="238" t="s">
        <v>1172</v>
      </c>
      <c r="S1026" s="238" t="s">
        <v>188</v>
      </c>
      <c r="T1026" s="239" t="s">
        <v>188</v>
      </c>
      <c r="U1026" s="223">
        <v>0.08</v>
      </c>
      <c r="V1026" s="223">
        <f>ROUND(E1026*U1026,2)</f>
        <v>11.88</v>
      </c>
      <c r="W1026" s="223"/>
      <c r="X1026" s="223" t="s">
        <v>210</v>
      </c>
      <c r="Y1026" s="223" t="s">
        <v>191</v>
      </c>
      <c r="Z1026" s="212"/>
      <c r="AA1026" s="212"/>
      <c r="AB1026" s="212"/>
      <c r="AC1026" s="212"/>
      <c r="AD1026" s="212"/>
      <c r="AE1026" s="212"/>
      <c r="AF1026" s="212"/>
      <c r="AG1026" s="212" t="s">
        <v>1126</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2" x14ac:dyDescent="0.2">
      <c r="A1027" s="219"/>
      <c r="B1027" s="220"/>
      <c r="C1027" s="262" t="s">
        <v>1182</v>
      </c>
      <c r="D1027" s="249"/>
      <c r="E1027" s="250">
        <v>132.7894</v>
      </c>
      <c r="F1027" s="223"/>
      <c r="G1027" s="223"/>
      <c r="H1027" s="223"/>
      <c r="I1027" s="223"/>
      <c r="J1027" s="223"/>
      <c r="K1027" s="223"/>
      <c r="L1027" s="223"/>
      <c r="M1027" s="223"/>
      <c r="N1027" s="222"/>
      <c r="O1027" s="222"/>
      <c r="P1027" s="222"/>
      <c r="Q1027" s="222"/>
      <c r="R1027" s="223"/>
      <c r="S1027" s="223"/>
      <c r="T1027" s="223"/>
      <c r="U1027" s="223"/>
      <c r="V1027" s="223"/>
      <c r="W1027" s="223"/>
      <c r="X1027" s="223"/>
      <c r="Y1027" s="223"/>
      <c r="Z1027" s="212"/>
      <c r="AA1027" s="212"/>
      <c r="AB1027" s="212"/>
      <c r="AC1027" s="212"/>
      <c r="AD1027" s="212"/>
      <c r="AE1027" s="212"/>
      <c r="AF1027" s="212"/>
      <c r="AG1027" s="212" t="s">
        <v>215</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62" t="s">
        <v>1183</v>
      </c>
      <c r="D1028" s="249"/>
      <c r="E1028" s="250">
        <v>15.744999999999999</v>
      </c>
      <c r="F1028" s="223"/>
      <c r="G1028" s="223"/>
      <c r="H1028" s="223"/>
      <c r="I1028" s="223"/>
      <c r="J1028" s="223"/>
      <c r="K1028" s="223"/>
      <c r="L1028" s="223"/>
      <c r="M1028" s="223"/>
      <c r="N1028" s="222"/>
      <c r="O1028" s="222"/>
      <c r="P1028" s="222"/>
      <c r="Q1028" s="222"/>
      <c r="R1028" s="223"/>
      <c r="S1028" s="223"/>
      <c r="T1028" s="223"/>
      <c r="U1028" s="223"/>
      <c r="V1028" s="223"/>
      <c r="W1028" s="223"/>
      <c r="X1028" s="223"/>
      <c r="Y1028" s="223"/>
      <c r="Z1028" s="212"/>
      <c r="AA1028" s="212"/>
      <c r="AB1028" s="212"/>
      <c r="AC1028" s="212"/>
      <c r="AD1028" s="212"/>
      <c r="AE1028" s="212"/>
      <c r="AF1028" s="212"/>
      <c r="AG1028" s="212" t="s">
        <v>215</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63"/>
      <c r="D1029" s="241"/>
      <c r="E1029" s="241"/>
      <c r="F1029" s="241"/>
      <c r="G1029" s="241"/>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193</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ht="22.5" outlineLevel="1" x14ac:dyDescent="0.2">
      <c r="A1030" s="233">
        <v>223</v>
      </c>
      <c r="B1030" s="234" t="s">
        <v>1184</v>
      </c>
      <c r="C1030" s="244" t="s">
        <v>1185</v>
      </c>
      <c r="D1030" s="235" t="s">
        <v>263</v>
      </c>
      <c r="E1030" s="236">
        <v>132.7894</v>
      </c>
      <c r="F1030" s="237"/>
      <c r="G1030" s="238">
        <f>ROUND(E1030*F1030,2)</f>
        <v>0</v>
      </c>
      <c r="H1030" s="237"/>
      <c r="I1030" s="238">
        <f>ROUND(E1030*H1030,2)</f>
        <v>0</v>
      </c>
      <c r="J1030" s="237"/>
      <c r="K1030" s="238">
        <f>ROUND(E1030*J1030,2)</f>
        <v>0</v>
      </c>
      <c r="L1030" s="238">
        <v>21</v>
      </c>
      <c r="M1030" s="238">
        <f>G1030*(1+L1030/100)</f>
        <v>0</v>
      </c>
      <c r="N1030" s="236">
        <v>1.0000000000000001E-5</v>
      </c>
      <c r="O1030" s="236">
        <f>ROUND(E1030*N1030,2)</f>
        <v>0</v>
      </c>
      <c r="P1030" s="236">
        <v>0</v>
      </c>
      <c r="Q1030" s="236">
        <f>ROUND(E1030*P1030,2)</f>
        <v>0</v>
      </c>
      <c r="R1030" s="238" t="s">
        <v>1172</v>
      </c>
      <c r="S1030" s="238" t="s">
        <v>188</v>
      </c>
      <c r="T1030" s="239" t="s">
        <v>188</v>
      </c>
      <c r="U1030" s="223">
        <v>7.0000000000000007E-2</v>
      </c>
      <c r="V1030" s="223">
        <f>ROUND(E1030*U1030,2)</f>
        <v>9.3000000000000007</v>
      </c>
      <c r="W1030" s="223"/>
      <c r="X1030" s="223" t="s">
        <v>210</v>
      </c>
      <c r="Y1030" s="223" t="s">
        <v>191</v>
      </c>
      <c r="Z1030" s="212"/>
      <c r="AA1030" s="212"/>
      <c r="AB1030" s="212"/>
      <c r="AC1030" s="212"/>
      <c r="AD1030" s="212"/>
      <c r="AE1030" s="212"/>
      <c r="AF1030" s="212"/>
      <c r="AG1030" s="212" t="s">
        <v>1126</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2" x14ac:dyDescent="0.2">
      <c r="A1031" s="219"/>
      <c r="B1031" s="220"/>
      <c r="C1031" s="262" t="s">
        <v>1182</v>
      </c>
      <c r="D1031" s="249"/>
      <c r="E1031" s="250">
        <v>132.7894</v>
      </c>
      <c r="F1031" s="223"/>
      <c r="G1031" s="223"/>
      <c r="H1031" s="223"/>
      <c r="I1031" s="223"/>
      <c r="J1031" s="223"/>
      <c r="K1031" s="223"/>
      <c r="L1031" s="223"/>
      <c r="M1031" s="223"/>
      <c r="N1031" s="222"/>
      <c r="O1031" s="222"/>
      <c r="P1031" s="222"/>
      <c r="Q1031" s="222"/>
      <c r="R1031" s="223"/>
      <c r="S1031" s="223"/>
      <c r="T1031" s="223"/>
      <c r="U1031" s="223"/>
      <c r="V1031" s="223"/>
      <c r="W1031" s="223"/>
      <c r="X1031" s="223"/>
      <c r="Y1031" s="223"/>
      <c r="Z1031" s="212"/>
      <c r="AA1031" s="212"/>
      <c r="AB1031" s="212"/>
      <c r="AC1031" s="212"/>
      <c r="AD1031" s="212"/>
      <c r="AE1031" s="212"/>
      <c r="AF1031" s="212"/>
      <c r="AG1031" s="212" t="s">
        <v>215</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2" x14ac:dyDescent="0.2">
      <c r="A1032" s="219"/>
      <c r="B1032" s="220"/>
      <c r="C1032" s="263"/>
      <c r="D1032" s="241"/>
      <c r="E1032" s="241"/>
      <c r="F1032" s="241"/>
      <c r="G1032" s="241"/>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193</v>
      </c>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ht="22.5" outlineLevel="1" x14ac:dyDescent="0.2">
      <c r="A1033" s="233">
        <v>224</v>
      </c>
      <c r="B1033" s="234" t="s">
        <v>1186</v>
      </c>
      <c r="C1033" s="244" t="s">
        <v>1187</v>
      </c>
      <c r="D1033" s="235" t="s">
        <v>454</v>
      </c>
      <c r="E1033" s="236">
        <v>217.62</v>
      </c>
      <c r="F1033" s="237"/>
      <c r="G1033" s="238">
        <f>ROUND(E1033*F1033,2)</f>
        <v>0</v>
      </c>
      <c r="H1033" s="237"/>
      <c r="I1033" s="238">
        <f>ROUND(E1033*H1033,2)</f>
        <v>0</v>
      </c>
      <c r="J1033" s="237"/>
      <c r="K1033" s="238">
        <f>ROUND(E1033*J1033,2)</f>
        <v>0</v>
      </c>
      <c r="L1033" s="238">
        <v>21</v>
      </c>
      <c r="M1033" s="238">
        <f>G1033*(1+L1033/100)</f>
        <v>0</v>
      </c>
      <c r="N1033" s="236">
        <v>0</v>
      </c>
      <c r="O1033" s="236">
        <f>ROUND(E1033*N1033,2)</f>
        <v>0</v>
      </c>
      <c r="P1033" s="236">
        <v>0</v>
      </c>
      <c r="Q1033" s="236">
        <f>ROUND(E1033*P1033,2)</f>
        <v>0</v>
      </c>
      <c r="R1033" s="238" t="s">
        <v>1172</v>
      </c>
      <c r="S1033" s="238" t="s">
        <v>188</v>
      </c>
      <c r="T1033" s="239" t="s">
        <v>188</v>
      </c>
      <c r="U1033" s="223">
        <v>0.05</v>
      </c>
      <c r="V1033" s="223">
        <f>ROUND(E1033*U1033,2)</f>
        <v>10.88</v>
      </c>
      <c r="W1033" s="223"/>
      <c r="X1033" s="223" t="s">
        <v>210</v>
      </c>
      <c r="Y1033" s="223" t="s">
        <v>191</v>
      </c>
      <c r="Z1033" s="212"/>
      <c r="AA1033" s="212"/>
      <c r="AB1033" s="212"/>
      <c r="AC1033" s="212"/>
      <c r="AD1033" s="212"/>
      <c r="AE1033" s="212"/>
      <c r="AF1033" s="212"/>
      <c r="AG1033" s="212" t="s">
        <v>224</v>
      </c>
      <c r="AH1033" s="212"/>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ht="22.5" outlineLevel="2" x14ac:dyDescent="0.2">
      <c r="A1034" s="219"/>
      <c r="B1034" s="220"/>
      <c r="C1034" s="262" t="s">
        <v>1188</v>
      </c>
      <c r="D1034" s="249"/>
      <c r="E1034" s="250">
        <v>100.7</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215</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ht="33.75" outlineLevel="3" x14ac:dyDescent="0.2">
      <c r="A1035" s="219"/>
      <c r="B1035" s="220"/>
      <c r="C1035" s="262" t="s">
        <v>1189</v>
      </c>
      <c r="D1035" s="249"/>
      <c r="E1035" s="250">
        <v>116.92</v>
      </c>
      <c r="F1035" s="223"/>
      <c r="G1035" s="223"/>
      <c r="H1035" s="223"/>
      <c r="I1035" s="223"/>
      <c r="J1035" s="223"/>
      <c r="K1035" s="223"/>
      <c r="L1035" s="223"/>
      <c r="M1035" s="223"/>
      <c r="N1035" s="222"/>
      <c r="O1035" s="222"/>
      <c r="P1035" s="222"/>
      <c r="Q1035" s="222"/>
      <c r="R1035" s="223"/>
      <c r="S1035" s="223"/>
      <c r="T1035" s="223"/>
      <c r="U1035" s="223"/>
      <c r="V1035" s="223"/>
      <c r="W1035" s="223"/>
      <c r="X1035" s="223"/>
      <c r="Y1035" s="223"/>
      <c r="Z1035" s="212"/>
      <c r="AA1035" s="212"/>
      <c r="AB1035" s="212"/>
      <c r="AC1035" s="212"/>
      <c r="AD1035" s="212"/>
      <c r="AE1035" s="212"/>
      <c r="AF1035" s="212"/>
      <c r="AG1035" s="212" t="s">
        <v>215</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2" x14ac:dyDescent="0.2">
      <c r="A1036" s="219"/>
      <c r="B1036" s="220"/>
      <c r="C1036" s="263"/>
      <c r="D1036" s="241"/>
      <c r="E1036" s="241"/>
      <c r="F1036" s="241"/>
      <c r="G1036" s="241"/>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193</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ht="22.5" outlineLevel="1" x14ac:dyDescent="0.2">
      <c r="A1037" s="233">
        <v>225</v>
      </c>
      <c r="B1037" s="234" t="s">
        <v>1190</v>
      </c>
      <c r="C1037" s="244" t="s">
        <v>1191</v>
      </c>
      <c r="D1037" s="235" t="s">
        <v>208</v>
      </c>
      <c r="E1037" s="236">
        <v>11.8156</v>
      </c>
      <c r="F1037" s="237"/>
      <c r="G1037" s="238">
        <f>ROUND(E1037*F1037,2)</f>
        <v>0</v>
      </c>
      <c r="H1037" s="237"/>
      <c r="I1037" s="238">
        <f>ROUND(E1037*H1037,2)</f>
        <v>0</v>
      </c>
      <c r="J1037" s="237"/>
      <c r="K1037" s="238">
        <f>ROUND(E1037*J1037,2)</f>
        <v>0</v>
      </c>
      <c r="L1037" s="238">
        <v>21</v>
      </c>
      <c r="M1037" s="238">
        <f>G1037*(1+L1037/100)</f>
        <v>0</v>
      </c>
      <c r="N1037" s="236">
        <v>2.5000000000000001E-2</v>
      </c>
      <c r="O1037" s="236">
        <f>ROUND(E1037*N1037,2)</f>
        <v>0.3</v>
      </c>
      <c r="P1037" s="236">
        <v>0</v>
      </c>
      <c r="Q1037" s="236">
        <f>ROUND(E1037*P1037,2)</f>
        <v>0</v>
      </c>
      <c r="R1037" s="238" t="s">
        <v>337</v>
      </c>
      <c r="S1037" s="238" t="s">
        <v>188</v>
      </c>
      <c r="T1037" s="239" t="s">
        <v>188</v>
      </c>
      <c r="U1037" s="223">
        <v>0</v>
      </c>
      <c r="V1037" s="223">
        <f>ROUND(E1037*U1037,2)</f>
        <v>0</v>
      </c>
      <c r="W1037" s="223"/>
      <c r="X1037" s="223" t="s">
        <v>339</v>
      </c>
      <c r="Y1037" s="223" t="s">
        <v>191</v>
      </c>
      <c r="Z1037" s="212"/>
      <c r="AA1037" s="212"/>
      <c r="AB1037" s="212"/>
      <c r="AC1037" s="212"/>
      <c r="AD1037" s="212"/>
      <c r="AE1037" s="212"/>
      <c r="AF1037" s="212"/>
      <c r="AG1037" s="212" t="s">
        <v>1164</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2" x14ac:dyDescent="0.2">
      <c r="A1038" s="219"/>
      <c r="B1038" s="220"/>
      <c r="C1038" s="262" t="s">
        <v>1192</v>
      </c>
      <c r="D1038" s="249"/>
      <c r="E1038" s="250">
        <v>11.154310000000001</v>
      </c>
      <c r="F1038" s="223"/>
      <c r="G1038" s="223"/>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215</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62" t="s">
        <v>1193</v>
      </c>
      <c r="D1039" s="249"/>
      <c r="E1039" s="250">
        <v>0.66129000000000004</v>
      </c>
      <c r="F1039" s="223"/>
      <c r="G1039" s="223"/>
      <c r="H1039" s="223"/>
      <c r="I1039" s="223"/>
      <c r="J1039" s="223"/>
      <c r="K1039" s="223"/>
      <c r="L1039" s="223"/>
      <c r="M1039" s="223"/>
      <c r="N1039" s="222"/>
      <c r="O1039" s="222"/>
      <c r="P1039" s="222"/>
      <c r="Q1039" s="222"/>
      <c r="R1039" s="223"/>
      <c r="S1039" s="223"/>
      <c r="T1039" s="223"/>
      <c r="U1039" s="223"/>
      <c r="V1039" s="223"/>
      <c r="W1039" s="223"/>
      <c r="X1039" s="223"/>
      <c r="Y1039" s="223"/>
      <c r="Z1039" s="212"/>
      <c r="AA1039" s="212"/>
      <c r="AB1039" s="212"/>
      <c r="AC1039" s="212"/>
      <c r="AD1039" s="212"/>
      <c r="AE1039" s="212"/>
      <c r="AF1039" s="212"/>
      <c r="AG1039" s="212" t="s">
        <v>215</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2" x14ac:dyDescent="0.2">
      <c r="A1040" s="219"/>
      <c r="B1040" s="220"/>
      <c r="C1040" s="263"/>
      <c r="D1040" s="241"/>
      <c r="E1040" s="241"/>
      <c r="F1040" s="241"/>
      <c r="G1040" s="241"/>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193</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ht="22.5" outlineLevel="1" x14ac:dyDescent="0.2">
      <c r="A1041" s="233">
        <v>226</v>
      </c>
      <c r="B1041" s="234" t="s">
        <v>1194</v>
      </c>
      <c r="C1041" s="244" t="s">
        <v>1195</v>
      </c>
      <c r="D1041" s="235" t="s">
        <v>208</v>
      </c>
      <c r="E1041" s="236">
        <v>73.929239999999993</v>
      </c>
      <c r="F1041" s="237"/>
      <c r="G1041" s="238">
        <f>ROUND(E1041*F1041,2)</f>
        <v>0</v>
      </c>
      <c r="H1041" s="237"/>
      <c r="I1041" s="238">
        <f>ROUND(E1041*H1041,2)</f>
        <v>0</v>
      </c>
      <c r="J1041" s="237"/>
      <c r="K1041" s="238">
        <f>ROUND(E1041*J1041,2)</f>
        <v>0</v>
      </c>
      <c r="L1041" s="238">
        <v>21</v>
      </c>
      <c r="M1041" s="238">
        <f>G1041*(1+L1041/100)</f>
        <v>0</v>
      </c>
      <c r="N1041" s="236">
        <v>1.4999999999999999E-2</v>
      </c>
      <c r="O1041" s="236">
        <f>ROUND(E1041*N1041,2)</f>
        <v>1.1100000000000001</v>
      </c>
      <c r="P1041" s="236">
        <v>0</v>
      </c>
      <c r="Q1041" s="236">
        <f>ROUND(E1041*P1041,2)</f>
        <v>0</v>
      </c>
      <c r="R1041" s="238" t="s">
        <v>337</v>
      </c>
      <c r="S1041" s="238" t="s">
        <v>188</v>
      </c>
      <c r="T1041" s="239" t="s">
        <v>188</v>
      </c>
      <c r="U1041" s="223">
        <v>0</v>
      </c>
      <c r="V1041" s="223">
        <f>ROUND(E1041*U1041,2)</f>
        <v>0</v>
      </c>
      <c r="W1041" s="223"/>
      <c r="X1041" s="223" t="s">
        <v>339</v>
      </c>
      <c r="Y1041" s="223" t="s">
        <v>191</v>
      </c>
      <c r="Z1041" s="212"/>
      <c r="AA1041" s="212"/>
      <c r="AB1041" s="212"/>
      <c r="AC1041" s="212"/>
      <c r="AD1041" s="212"/>
      <c r="AE1041" s="212"/>
      <c r="AF1041" s="212"/>
      <c r="AG1041" s="212" t="s">
        <v>1164</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2" x14ac:dyDescent="0.2">
      <c r="A1042" s="219"/>
      <c r="B1042" s="220"/>
      <c r="C1042" s="262" t="s">
        <v>1196</v>
      </c>
      <c r="D1042" s="249"/>
      <c r="E1042" s="250">
        <v>71.816980000000001</v>
      </c>
      <c r="F1042" s="223"/>
      <c r="G1042" s="223"/>
      <c r="H1042" s="223"/>
      <c r="I1042" s="223"/>
      <c r="J1042" s="223"/>
      <c r="K1042" s="223"/>
      <c r="L1042" s="223"/>
      <c r="M1042" s="223"/>
      <c r="N1042" s="222"/>
      <c r="O1042" s="222"/>
      <c r="P1042" s="222"/>
      <c r="Q1042" s="222"/>
      <c r="R1042" s="223"/>
      <c r="S1042" s="223"/>
      <c r="T1042" s="223"/>
      <c r="U1042" s="223"/>
      <c r="V1042" s="223"/>
      <c r="W1042" s="223"/>
      <c r="X1042" s="223"/>
      <c r="Y1042" s="223"/>
      <c r="Z1042" s="212"/>
      <c r="AA1042" s="212"/>
      <c r="AB1042" s="212"/>
      <c r="AC1042" s="212"/>
      <c r="AD1042" s="212"/>
      <c r="AE1042" s="212"/>
      <c r="AF1042" s="212"/>
      <c r="AG1042" s="212" t="s">
        <v>215</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62" t="s">
        <v>1197</v>
      </c>
      <c r="D1043" s="249"/>
      <c r="E1043" s="250">
        <v>2.11226</v>
      </c>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215</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2" x14ac:dyDescent="0.2">
      <c r="A1044" s="219"/>
      <c r="B1044" s="220"/>
      <c r="C1044" s="263"/>
      <c r="D1044" s="241"/>
      <c r="E1044" s="241"/>
      <c r="F1044" s="241"/>
      <c r="G1044" s="241"/>
      <c r="H1044" s="223"/>
      <c r="I1044" s="223"/>
      <c r="J1044" s="223"/>
      <c r="K1044" s="223"/>
      <c r="L1044" s="223"/>
      <c r="M1044" s="223"/>
      <c r="N1044" s="222"/>
      <c r="O1044" s="222"/>
      <c r="P1044" s="222"/>
      <c r="Q1044" s="222"/>
      <c r="R1044" s="223"/>
      <c r="S1044" s="223"/>
      <c r="T1044" s="223"/>
      <c r="U1044" s="223"/>
      <c r="V1044" s="223"/>
      <c r="W1044" s="223"/>
      <c r="X1044" s="223"/>
      <c r="Y1044" s="223"/>
      <c r="Z1044" s="212"/>
      <c r="AA1044" s="212"/>
      <c r="AB1044" s="212"/>
      <c r="AC1044" s="212"/>
      <c r="AD1044" s="212"/>
      <c r="AE1044" s="212"/>
      <c r="AF1044" s="212"/>
      <c r="AG1044" s="212" t="s">
        <v>193</v>
      </c>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19">
        <v>227</v>
      </c>
      <c r="B1045" s="220" t="s">
        <v>1198</v>
      </c>
      <c r="C1045" s="269" t="s">
        <v>1199</v>
      </c>
      <c r="D1045" s="221" t="s">
        <v>0</v>
      </c>
      <c r="E1045" s="240"/>
      <c r="F1045" s="224"/>
      <c r="G1045" s="223">
        <f>ROUND(E1045*F1045,2)</f>
        <v>0</v>
      </c>
      <c r="H1045" s="224"/>
      <c r="I1045" s="223">
        <f>ROUND(E1045*H1045,2)</f>
        <v>0</v>
      </c>
      <c r="J1045" s="224"/>
      <c r="K1045" s="223">
        <f>ROUND(E1045*J1045,2)</f>
        <v>0</v>
      </c>
      <c r="L1045" s="223">
        <v>21</v>
      </c>
      <c r="M1045" s="223">
        <f>G1045*(1+L1045/100)</f>
        <v>0</v>
      </c>
      <c r="N1045" s="222">
        <v>0</v>
      </c>
      <c r="O1045" s="222">
        <f>ROUND(E1045*N1045,2)</f>
        <v>0</v>
      </c>
      <c r="P1045" s="222">
        <v>0</v>
      </c>
      <c r="Q1045" s="222">
        <f>ROUND(E1045*P1045,2)</f>
        <v>0</v>
      </c>
      <c r="R1045" s="223" t="s">
        <v>1172</v>
      </c>
      <c r="S1045" s="223" t="s">
        <v>188</v>
      </c>
      <c r="T1045" s="223" t="s">
        <v>188</v>
      </c>
      <c r="U1045" s="223">
        <v>0</v>
      </c>
      <c r="V1045" s="223">
        <f>ROUND(E1045*U1045,2)</f>
        <v>0</v>
      </c>
      <c r="W1045" s="223"/>
      <c r="X1045" s="223" t="s">
        <v>1120</v>
      </c>
      <c r="Y1045" s="223" t="s">
        <v>191</v>
      </c>
      <c r="Z1045" s="212"/>
      <c r="AA1045" s="212"/>
      <c r="AB1045" s="212"/>
      <c r="AC1045" s="212"/>
      <c r="AD1045" s="212"/>
      <c r="AE1045" s="212"/>
      <c r="AF1045" s="212"/>
      <c r="AG1045" s="212" t="s">
        <v>1168</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70" t="s">
        <v>1200</v>
      </c>
      <c r="D1046" s="260"/>
      <c r="E1046" s="260"/>
      <c r="F1046" s="260"/>
      <c r="G1046" s="260"/>
      <c r="H1046" s="223"/>
      <c r="I1046" s="223"/>
      <c r="J1046" s="223"/>
      <c r="K1046" s="223"/>
      <c r="L1046" s="223"/>
      <c r="M1046" s="223"/>
      <c r="N1046" s="222"/>
      <c r="O1046" s="222"/>
      <c r="P1046" s="222"/>
      <c r="Q1046" s="222"/>
      <c r="R1046" s="223"/>
      <c r="S1046" s="223"/>
      <c r="T1046" s="223"/>
      <c r="U1046" s="223"/>
      <c r="V1046" s="223"/>
      <c r="W1046" s="223"/>
      <c r="X1046" s="223"/>
      <c r="Y1046" s="223"/>
      <c r="Z1046" s="212"/>
      <c r="AA1046" s="212"/>
      <c r="AB1046" s="212"/>
      <c r="AC1046" s="212"/>
      <c r="AD1046" s="212"/>
      <c r="AE1046" s="212"/>
      <c r="AF1046" s="212"/>
      <c r="AG1046" s="212" t="s">
        <v>213</v>
      </c>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2" x14ac:dyDescent="0.2">
      <c r="A1047" s="219"/>
      <c r="B1047" s="220"/>
      <c r="C1047" s="263"/>
      <c r="D1047" s="241"/>
      <c r="E1047" s="241"/>
      <c r="F1047" s="241"/>
      <c r="G1047" s="241"/>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193</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x14ac:dyDescent="0.2">
      <c r="A1048" s="226" t="s">
        <v>183</v>
      </c>
      <c r="B1048" s="227" t="s">
        <v>116</v>
      </c>
      <c r="C1048" s="243" t="s">
        <v>117</v>
      </c>
      <c r="D1048" s="228"/>
      <c r="E1048" s="229"/>
      <c r="F1048" s="230"/>
      <c r="G1048" s="230">
        <f>SUMIF(AG1049:AG1114,"&lt;&gt;NOR",G1049:G1114)</f>
        <v>0</v>
      </c>
      <c r="H1048" s="230"/>
      <c r="I1048" s="230">
        <f>SUM(I1049:I1114)</f>
        <v>0</v>
      </c>
      <c r="J1048" s="230"/>
      <c r="K1048" s="230">
        <f>SUM(K1049:K1114)</f>
        <v>0</v>
      </c>
      <c r="L1048" s="230"/>
      <c r="M1048" s="230">
        <f>SUM(M1049:M1114)</f>
        <v>0</v>
      </c>
      <c r="N1048" s="229"/>
      <c r="O1048" s="229">
        <f>SUM(O1049:O1114)</f>
        <v>0.53</v>
      </c>
      <c r="P1048" s="229"/>
      <c r="Q1048" s="229">
        <f>SUM(Q1049:Q1114)</f>
        <v>0</v>
      </c>
      <c r="R1048" s="230"/>
      <c r="S1048" s="230"/>
      <c r="T1048" s="231"/>
      <c r="U1048" s="225"/>
      <c r="V1048" s="225">
        <f>SUM(V1049:V1114)</f>
        <v>53.47</v>
      </c>
      <c r="W1048" s="225"/>
      <c r="X1048" s="225"/>
      <c r="Y1048" s="225"/>
      <c r="AG1048" t="s">
        <v>184</v>
      </c>
    </row>
    <row r="1049" spans="1:60" outlineLevel="1" x14ac:dyDescent="0.2">
      <c r="A1049" s="233">
        <v>228</v>
      </c>
      <c r="B1049" s="234" t="s">
        <v>1201</v>
      </c>
      <c r="C1049" s="244" t="s">
        <v>1202</v>
      </c>
      <c r="D1049" s="235" t="s">
        <v>384</v>
      </c>
      <c r="E1049" s="236">
        <v>3</v>
      </c>
      <c r="F1049" s="237"/>
      <c r="G1049" s="238">
        <f>ROUND(E1049*F1049,2)</f>
        <v>0</v>
      </c>
      <c r="H1049" s="237"/>
      <c r="I1049" s="238">
        <f>ROUND(E1049*H1049,2)</f>
        <v>0</v>
      </c>
      <c r="J1049" s="237"/>
      <c r="K1049" s="238">
        <f>ROUND(E1049*J1049,2)</f>
        <v>0</v>
      </c>
      <c r="L1049" s="238">
        <v>21</v>
      </c>
      <c r="M1049" s="238">
        <f>G1049*(1+L1049/100)</f>
        <v>0</v>
      </c>
      <c r="N1049" s="236">
        <v>2.9E-4</v>
      </c>
      <c r="O1049" s="236">
        <f>ROUND(E1049*N1049,2)</f>
        <v>0</v>
      </c>
      <c r="P1049" s="236">
        <v>0</v>
      </c>
      <c r="Q1049" s="236">
        <f>ROUND(E1049*P1049,2)</f>
        <v>0</v>
      </c>
      <c r="R1049" s="238" t="s">
        <v>1203</v>
      </c>
      <c r="S1049" s="238" t="s">
        <v>188</v>
      </c>
      <c r="T1049" s="239" t="s">
        <v>188</v>
      </c>
      <c r="U1049" s="223">
        <v>0.221</v>
      </c>
      <c r="V1049" s="223">
        <f>ROUND(E1049*U1049,2)</f>
        <v>0.66</v>
      </c>
      <c r="W1049" s="223"/>
      <c r="X1049" s="223" t="s">
        <v>210</v>
      </c>
      <c r="Y1049" s="223" t="s">
        <v>191</v>
      </c>
      <c r="Z1049" s="212"/>
      <c r="AA1049" s="212"/>
      <c r="AB1049" s="212"/>
      <c r="AC1049" s="212"/>
      <c r="AD1049" s="212"/>
      <c r="AE1049" s="212"/>
      <c r="AF1049" s="212"/>
      <c r="AG1049" s="212" t="s">
        <v>1126</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61" t="s">
        <v>1204</v>
      </c>
      <c r="D1050" s="257"/>
      <c r="E1050" s="257"/>
      <c r="F1050" s="257"/>
      <c r="G1050" s="257"/>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213</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2" x14ac:dyDescent="0.2">
      <c r="A1051" s="219"/>
      <c r="B1051" s="220"/>
      <c r="C1051" s="262" t="s">
        <v>1205</v>
      </c>
      <c r="D1051" s="249"/>
      <c r="E1051" s="250">
        <v>1</v>
      </c>
      <c r="F1051" s="223"/>
      <c r="G1051" s="223"/>
      <c r="H1051" s="223"/>
      <c r="I1051" s="223"/>
      <c r="J1051" s="223"/>
      <c r="K1051" s="223"/>
      <c r="L1051" s="223"/>
      <c r="M1051" s="223"/>
      <c r="N1051" s="222"/>
      <c r="O1051" s="222"/>
      <c r="P1051" s="222"/>
      <c r="Q1051" s="222"/>
      <c r="R1051" s="223"/>
      <c r="S1051" s="223"/>
      <c r="T1051" s="223"/>
      <c r="U1051" s="223"/>
      <c r="V1051" s="223"/>
      <c r="W1051" s="223"/>
      <c r="X1051" s="223"/>
      <c r="Y1051" s="223"/>
      <c r="Z1051" s="212"/>
      <c r="AA1051" s="212"/>
      <c r="AB1051" s="212"/>
      <c r="AC1051" s="212"/>
      <c r="AD1051" s="212"/>
      <c r="AE1051" s="212"/>
      <c r="AF1051" s="212"/>
      <c r="AG1051" s="212" t="s">
        <v>215</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62" t="s">
        <v>1206</v>
      </c>
      <c r="D1052" s="249"/>
      <c r="E1052" s="250">
        <v>2</v>
      </c>
      <c r="F1052" s="223"/>
      <c r="G1052" s="223"/>
      <c r="H1052" s="223"/>
      <c r="I1052" s="223"/>
      <c r="J1052" s="223"/>
      <c r="K1052" s="223"/>
      <c r="L1052" s="223"/>
      <c r="M1052" s="223"/>
      <c r="N1052" s="222"/>
      <c r="O1052" s="222"/>
      <c r="P1052" s="222"/>
      <c r="Q1052" s="222"/>
      <c r="R1052" s="223"/>
      <c r="S1052" s="223"/>
      <c r="T1052" s="223"/>
      <c r="U1052" s="223"/>
      <c r="V1052" s="223"/>
      <c r="W1052" s="223"/>
      <c r="X1052" s="223"/>
      <c r="Y1052" s="223"/>
      <c r="Z1052" s="212"/>
      <c r="AA1052" s="212"/>
      <c r="AB1052" s="212"/>
      <c r="AC1052" s="212"/>
      <c r="AD1052" s="212"/>
      <c r="AE1052" s="212"/>
      <c r="AF1052" s="212"/>
      <c r="AG1052" s="212" t="s">
        <v>215</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63"/>
      <c r="D1053" s="241"/>
      <c r="E1053" s="241"/>
      <c r="F1053" s="241"/>
      <c r="G1053" s="241"/>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193</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33">
        <v>229</v>
      </c>
      <c r="B1054" s="234" t="s">
        <v>1207</v>
      </c>
      <c r="C1054" s="244" t="s">
        <v>1208</v>
      </c>
      <c r="D1054" s="235" t="s">
        <v>454</v>
      </c>
      <c r="E1054" s="236">
        <v>5</v>
      </c>
      <c r="F1054" s="237"/>
      <c r="G1054" s="238">
        <f>ROUND(E1054*F1054,2)</f>
        <v>0</v>
      </c>
      <c r="H1054" s="237"/>
      <c r="I1054" s="238">
        <f>ROUND(E1054*H1054,2)</f>
        <v>0</v>
      </c>
      <c r="J1054" s="237"/>
      <c r="K1054" s="238">
        <f>ROUND(E1054*J1054,2)</f>
        <v>0</v>
      </c>
      <c r="L1054" s="238">
        <v>21</v>
      </c>
      <c r="M1054" s="238">
        <f>G1054*(1+L1054/100)</f>
        <v>0</v>
      </c>
      <c r="N1054" s="236">
        <v>3.8000000000000002E-4</v>
      </c>
      <c r="O1054" s="236">
        <f>ROUND(E1054*N1054,2)</f>
        <v>0</v>
      </c>
      <c r="P1054" s="236">
        <v>0</v>
      </c>
      <c r="Q1054" s="236">
        <f>ROUND(E1054*P1054,2)</f>
        <v>0</v>
      </c>
      <c r="R1054" s="238" t="s">
        <v>1203</v>
      </c>
      <c r="S1054" s="238" t="s">
        <v>188</v>
      </c>
      <c r="T1054" s="239" t="s">
        <v>188</v>
      </c>
      <c r="U1054" s="223">
        <v>0.32</v>
      </c>
      <c r="V1054" s="223">
        <f>ROUND(E1054*U1054,2)</f>
        <v>1.6</v>
      </c>
      <c r="W1054" s="223"/>
      <c r="X1054" s="223" t="s">
        <v>210</v>
      </c>
      <c r="Y1054" s="223" t="s">
        <v>191</v>
      </c>
      <c r="Z1054" s="212"/>
      <c r="AA1054" s="212"/>
      <c r="AB1054" s="212"/>
      <c r="AC1054" s="212"/>
      <c r="AD1054" s="212"/>
      <c r="AE1054" s="212"/>
      <c r="AF1054" s="212"/>
      <c r="AG1054" s="212" t="s">
        <v>1126</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2" x14ac:dyDescent="0.2">
      <c r="A1055" s="219"/>
      <c r="B1055" s="220"/>
      <c r="C1055" s="261" t="s">
        <v>1209</v>
      </c>
      <c r="D1055" s="257"/>
      <c r="E1055" s="257"/>
      <c r="F1055" s="257"/>
      <c r="G1055" s="257"/>
      <c r="H1055" s="223"/>
      <c r="I1055" s="223"/>
      <c r="J1055" s="223"/>
      <c r="K1055" s="223"/>
      <c r="L1055" s="223"/>
      <c r="M1055" s="223"/>
      <c r="N1055" s="222"/>
      <c r="O1055" s="222"/>
      <c r="P1055" s="222"/>
      <c r="Q1055" s="222"/>
      <c r="R1055" s="223"/>
      <c r="S1055" s="223"/>
      <c r="T1055" s="223"/>
      <c r="U1055" s="223"/>
      <c r="V1055" s="223"/>
      <c r="W1055" s="223"/>
      <c r="X1055" s="223"/>
      <c r="Y1055" s="223"/>
      <c r="Z1055" s="212"/>
      <c r="AA1055" s="212"/>
      <c r="AB1055" s="212"/>
      <c r="AC1055" s="212"/>
      <c r="AD1055" s="212"/>
      <c r="AE1055" s="212"/>
      <c r="AF1055" s="212"/>
      <c r="AG1055" s="212" t="s">
        <v>213</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
      <c r="A1056" s="219"/>
      <c r="B1056" s="220"/>
      <c r="C1056" s="262" t="s">
        <v>1210</v>
      </c>
      <c r="D1056" s="249"/>
      <c r="E1056" s="250">
        <v>2</v>
      </c>
      <c r="F1056" s="223"/>
      <c r="G1056" s="223"/>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215</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62" t="s">
        <v>1211</v>
      </c>
      <c r="D1057" s="249"/>
      <c r="E1057" s="250">
        <v>3</v>
      </c>
      <c r="F1057" s="223"/>
      <c r="G1057" s="223"/>
      <c r="H1057" s="223"/>
      <c r="I1057" s="223"/>
      <c r="J1057" s="223"/>
      <c r="K1057" s="223"/>
      <c r="L1057" s="223"/>
      <c r="M1057" s="223"/>
      <c r="N1057" s="222"/>
      <c r="O1057" s="222"/>
      <c r="P1057" s="222"/>
      <c r="Q1057" s="222"/>
      <c r="R1057" s="223"/>
      <c r="S1057" s="223"/>
      <c r="T1057" s="223"/>
      <c r="U1057" s="223"/>
      <c r="V1057" s="223"/>
      <c r="W1057" s="223"/>
      <c r="X1057" s="223"/>
      <c r="Y1057" s="223"/>
      <c r="Z1057" s="212"/>
      <c r="AA1057" s="212"/>
      <c r="AB1057" s="212"/>
      <c r="AC1057" s="212"/>
      <c r="AD1057" s="212"/>
      <c r="AE1057" s="212"/>
      <c r="AF1057" s="212"/>
      <c r="AG1057" s="212" t="s">
        <v>215</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2" x14ac:dyDescent="0.2">
      <c r="A1058" s="219"/>
      <c r="B1058" s="220"/>
      <c r="C1058" s="263"/>
      <c r="D1058" s="241"/>
      <c r="E1058" s="241"/>
      <c r="F1058" s="241"/>
      <c r="G1058" s="241"/>
      <c r="H1058" s="223"/>
      <c r="I1058" s="223"/>
      <c r="J1058" s="223"/>
      <c r="K1058" s="223"/>
      <c r="L1058" s="223"/>
      <c r="M1058" s="223"/>
      <c r="N1058" s="222"/>
      <c r="O1058" s="222"/>
      <c r="P1058" s="222"/>
      <c r="Q1058" s="222"/>
      <c r="R1058" s="223"/>
      <c r="S1058" s="223"/>
      <c r="T1058" s="223"/>
      <c r="U1058" s="223"/>
      <c r="V1058" s="223"/>
      <c r="W1058" s="223"/>
      <c r="X1058" s="223"/>
      <c r="Y1058" s="223"/>
      <c r="Z1058" s="212"/>
      <c r="AA1058" s="212"/>
      <c r="AB1058" s="212"/>
      <c r="AC1058" s="212"/>
      <c r="AD1058" s="212"/>
      <c r="AE1058" s="212"/>
      <c r="AF1058" s="212"/>
      <c r="AG1058" s="212" t="s">
        <v>193</v>
      </c>
      <c r="AH1058" s="212"/>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33">
        <v>230</v>
      </c>
      <c r="B1059" s="234" t="s">
        <v>1212</v>
      </c>
      <c r="C1059" s="244" t="s">
        <v>1213</v>
      </c>
      <c r="D1059" s="235" t="s">
        <v>454</v>
      </c>
      <c r="E1059" s="236">
        <v>13.9</v>
      </c>
      <c r="F1059" s="237"/>
      <c r="G1059" s="238">
        <f>ROUND(E1059*F1059,2)</f>
        <v>0</v>
      </c>
      <c r="H1059" s="237"/>
      <c r="I1059" s="238">
        <f>ROUND(E1059*H1059,2)</f>
        <v>0</v>
      </c>
      <c r="J1059" s="237"/>
      <c r="K1059" s="238">
        <f>ROUND(E1059*J1059,2)</f>
        <v>0</v>
      </c>
      <c r="L1059" s="238">
        <v>21</v>
      </c>
      <c r="M1059" s="238">
        <f>G1059*(1+L1059/100)</f>
        <v>0</v>
      </c>
      <c r="N1059" s="236">
        <v>4.6999999999999999E-4</v>
      </c>
      <c r="O1059" s="236">
        <f>ROUND(E1059*N1059,2)</f>
        <v>0.01</v>
      </c>
      <c r="P1059" s="236">
        <v>0</v>
      </c>
      <c r="Q1059" s="236">
        <f>ROUND(E1059*P1059,2)</f>
        <v>0</v>
      </c>
      <c r="R1059" s="238" t="s">
        <v>1203</v>
      </c>
      <c r="S1059" s="238" t="s">
        <v>188</v>
      </c>
      <c r="T1059" s="239" t="s">
        <v>188</v>
      </c>
      <c r="U1059" s="223">
        <v>0.35899999999999999</v>
      </c>
      <c r="V1059" s="223">
        <f>ROUND(E1059*U1059,2)</f>
        <v>4.99</v>
      </c>
      <c r="W1059" s="223"/>
      <c r="X1059" s="223" t="s">
        <v>210</v>
      </c>
      <c r="Y1059" s="223" t="s">
        <v>191</v>
      </c>
      <c r="Z1059" s="212"/>
      <c r="AA1059" s="212"/>
      <c r="AB1059" s="212"/>
      <c r="AC1059" s="212"/>
      <c r="AD1059" s="212"/>
      <c r="AE1059" s="212"/>
      <c r="AF1059" s="212"/>
      <c r="AG1059" s="212" t="s">
        <v>1126</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2" x14ac:dyDescent="0.2">
      <c r="A1060" s="219"/>
      <c r="B1060" s="220"/>
      <c r="C1060" s="261" t="s">
        <v>1209</v>
      </c>
      <c r="D1060" s="257"/>
      <c r="E1060" s="257"/>
      <c r="F1060" s="257"/>
      <c r="G1060" s="257"/>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213</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2" x14ac:dyDescent="0.2">
      <c r="A1061" s="219"/>
      <c r="B1061" s="220"/>
      <c r="C1061" s="262" t="s">
        <v>1214</v>
      </c>
      <c r="D1061" s="249"/>
      <c r="E1061" s="250">
        <v>4</v>
      </c>
      <c r="F1061" s="223"/>
      <c r="G1061" s="223"/>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215</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62" t="s">
        <v>1215</v>
      </c>
      <c r="D1062" s="249"/>
      <c r="E1062" s="250">
        <v>9.9</v>
      </c>
      <c r="F1062" s="223"/>
      <c r="G1062" s="223"/>
      <c r="H1062" s="223"/>
      <c r="I1062" s="223"/>
      <c r="J1062" s="223"/>
      <c r="K1062" s="223"/>
      <c r="L1062" s="223"/>
      <c r="M1062" s="223"/>
      <c r="N1062" s="222"/>
      <c r="O1062" s="222"/>
      <c r="P1062" s="222"/>
      <c r="Q1062" s="222"/>
      <c r="R1062" s="223"/>
      <c r="S1062" s="223"/>
      <c r="T1062" s="223"/>
      <c r="U1062" s="223"/>
      <c r="V1062" s="223"/>
      <c r="W1062" s="223"/>
      <c r="X1062" s="223"/>
      <c r="Y1062" s="223"/>
      <c r="Z1062" s="212"/>
      <c r="AA1062" s="212"/>
      <c r="AB1062" s="212"/>
      <c r="AC1062" s="212"/>
      <c r="AD1062" s="212"/>
      <c r="AE1062" s="212"/>
      <c r="AF1062" s="212"/>
      <c r="AG1062" s="212" t="s">
        <v>215</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2" x14ac:dyDescent="0.2">
      <c r="A1063" s="219"/>
      <c r="B1063" s="220"/>
      <c r="C1063" s="263"/>
      <c r="D1063" s="241"/>
      <c r="E1063" s="241"/>
      <c r="F1063" s="241"/>
      <c r="G1063" s="241"/>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193</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1" x14ac:dyDescent="0.2">
      <c r="A1064" s="233">
        <v>231</v>
      </c>
      <c r="B1064" s="234" t="s">
        <v>1216</v>
      </c>
      <c r="C1064" s="244" t="s">
        <v>1217</v>
      </c>
      <c r="D1064" s="235" t="s">
        <v>454</v>
      </c>
      <c r="E1064" s="236">
        <v>7</v>
      </c>
      <c r="F1064" s="237"/>
      <c r="G1064" s="238">
        <f>ROUND(E1064*F1064,2)</f>
        <v>0</v>
      </c>
      <c r="H1064" s="237"/>
      <c r="I1064" s="238">
        <f>ROUND(E1064*H1064,2)</f>
        <v>0</v>
      </c>
      <c r="J1064" s="237"/>
      <c r="K1064" s="238">
        <f>ROUND(E1064*J1064,2)</f>
        <v>0</v>
      </c>
      <c r="L1064" s="238">
        <v>21</v>
      </c>
      <c r="M1064" s="238">
        <f>G1064*(1+L1064/100)</f>
        <v>0</v>
      </c>
      <c r="N1064" s="236">
        <v>1.5200000000000001E-3</v>
      </c>
      <c r="O1064" s="236">
        <f>ROUND(E1064*N1064,2)</f>
        <v>0.01</v>
      </c>
      <c r="P1064" s="236">
        <v>0</v>
      </c>
      <c r="Q1064" s="236">
        <f>ROUND(E1064*P1064,2)</f>
        <v>0</v>
      </c>
      <c r="R1064" s="238" t="s">
        <v>1203</v>
      </c>
      <c r="S1064" s="238" t="s">
        <v>188</v>
      </c>
      <c r="T1064" s="239" t="s">
        <v>188</v>
      </c>
      <c r="U1064" s="223">
        <v>1.173</v>
      </c>
      <c r="V1064" s="223">
        <f>ROUND(E1064*U1064,2)</f>
        <v>8.2100000000000009</v>
      </c>
      <c r="W1064" s="223"/>
      <c r="X1064" s="223" t="s">
        <v>210</v>
      </c>
      <c r="Y1064" s="223" t="s">
        <v>191</v>
      </c>
      <c r="Z1064" s="212"/>
      <c r="AA1064" s="212"/>
      <c r="AB1064" s="212"/>
      <c r="AC1064" s="212"/>
      <c r="AD1064" s="212"/>
      <c r="AE1064" s="212"/>
      <c r="AF1064" s="212"/>
      <c r="AG1064" s="212" t="s">
        <v>1126</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2" x14ac:dyDescent="0.2">
      <c r="A1065" s="219"/>
      <c r="B1065" s="220"/>
      <c r="C1065" s="261" t="s">
        <v>1209</v>
      </c>
      <c r="D1065" s="257"/>
      <c r="E1065" s="257"/>
      <c r="F1065" s="257"/>
      <c r="G1065" s="257"/>
      <c r="H1065" s="223"/>
      <c r="I1065" s="223"/>
      <c r="J1065" s="223"/>
      <c r="K1065" s="223"/>
      <c r="L1065" s="223"/>
      <c r="M1065" s="223"/>
      <c r="N1065" s="222"/>
      <c r="O1065" s="222"/>
      <c r="P1065" s="222"/>
      <c r="Q1065" s="222"/>
      <c r="R1065" s="223"/>
      <c r="S1065" s="223"/>
      <c r="T1065" s="223"/>
      <c r="U1065" s="223"/>
      <c r="V1065" s="223"/>
      <c r="W1065" s="223"/>
      <c r="X1065" s="223"/>
      <c r="Y1065" s="223"/>
      <c r="Z1065" s="212"/>
      <c r="AA1065" s="212"/>
      <c r="AB1065" s="212"/>
      <c r="AC1065" s="212"/>
      <c r="AD1065" s="212"/>
      <c r="AE1065" s="212"/>
      <c r="AF1065" s="212"/>
      <c r="AG1065" s="212" t="s">
        <v>213</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2" x14ac:dyDescent="0.2">
      <c r="A1066" s="219"/>
      <c r="B1066" s="220"/>
      <c r="C1066" s="262" t="s">
        <v>1218</v>
      </c>
      <c r="D1066" s="249"/>
      <c r="E1066" s="250">
        <v>5</v>
      </c>
      <c r="F1066" s="223"/>
      <c r="G1066" s="223"/>
      <c r="H1066" s="223"/>
      <c r="I1066" s="223"/>
      <c r="J1066" s="223"/>
      <c r="K1066" s="223"/>
      <c r="L1066" s="223"/>
      <c r="M1066" s="223"/>
      <c r="N1066" s="222"/>
      <c r="O1066" s="222"/>
      <c r="P1066" s="222"/>
      <c r="Q1066" s="222"/>
      <c r="R1066" s="223"/>
      <c r="S1066" s="223"/>
      <c r="T1066" s="223"/>
      <c r="U1066" s="223"/>
      <c r="V1066" s="223"/>
      <c r="W1066" s="223"/>
      <c r="X1066" s="223"/>
      <c r="Y1066" s="223"/>
      <c r="Z1066" s="212"/>
      <c r="AA1066" s="212"/>
      <c r="AB1066" s="212"/>
      <c r="AC1066" s="212"/>
      <c r="AD1066" s="212"/>
      <c r="AE1066" s="212"/>
      <c r="AF1066" s="212"/>
      <c r="AG1066" s="212" t="s">
        <v>215</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62" t="s">
        <v>1219</v>
      </c>
      <c r="D1067" s="249"/>
      <c r="E1067" s="250">
        <v>2</v>
      </c>
      <c r="F1067" s="223"/>
      <c r="G1067" s="223"/>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215</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2" x14ac:dyDescent="0.2">
      <c r="A1068" s="219"/>
      <c r="B1068" s="220"/>
      <c r="C1068" s="263"/>
      <c r="D1068" s="241"/>
      <c r="E1068" s="241"/>
      <c r="F1068" s="241"/>
      <c r="G1068" s="241"/>
      <c r="H1068" s="223"/>
      <c r="I1068" s="223"/>
      <c r="J1068" s="223"/>
      <c r="K1068" s="223"/>
      <c r="L1068" s="223"/>
      <c r="M1068" s="223"/>
      <c r="N1068" s="222"/>
      <c r="O1068" s="222"/>
      <c r="P1068" s="222"/>
      <c r="Q1068" s="222"/>
      <c r="R1068" s="223"/>
      <c r="S1068" s="223"/>
      <c r="T1068" s="223"/>
      <c r="U1068" s="223"/>
      <c r="V1068" s="223"/>
      <c r="W1068" s="223"/>
      <c r="X1068" s="223"/>
      <c r="Y1068" s="223"/>
      <c r="Z1068" s="212"/>
      <c r="AA1068" s="212"/>
      <c r="AB1068" s="212"/>
      <c r="AC1068" s="212"/>
      <c r="AD1068" s="212"/>
      <c r="AE1068" s="212"/>
      <c r="AF1068" s="212"/>
      <c r="AG1068" s="212" t="s">
        <v>193</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33">
        <v>232</v>
      </c>
      <c r="B1069" s="234" t="s">
        <v>1220</v>
      </c>
      <c r="C1069" s="244" t="s">
        <v>1221</v>
      </c>
      <c r="D1069" s="235" t="s">
        <v>454</v>
      </c>
      <c r="E1069" s="236">
        <v>17.7</v>
      </c>
      <c r="F1069" s="237"/>
      <c r="G1069" s="238">
        <f>ROUND(E1069*F1069,2)</f>
        <v>0</v>
      </c>
      <c r="H1069" s="237"/>
      <c r="I1069" s="238">
        <f>ROUND(E1069*H1069,2)</f>
        <v>0</v>
      </c>
      <c r="J1069" s="237"/>
      <c r="K1069" s="238">
        <f>ROUND(E1069*J1069,2)</f>
        <v>0</v>
      </c>
      <c r="L1069" s="238">
        <v>21</v>
      </c>
      <c r="M1069" s="238">
        <f>G1069*(1+L1069/100)</f>
        <v>0</v>
      </c>
      <c r="N1069" s="236">
        <v>1.6100000000000001E-3</v>
      </c>
      <c r="O1069" s="236">
        <f>ROUND(E1069*N1069,2)</f>
        <v>0.03</v>
      </c>
      <c r="P1069" s="236">
        <v>0</v>
      </c>
      <c r="Q1069" s="236">
        <f>ROUND(E1069*P1069,2)</f>
        <v>0</v>
      </c>
      <c r="R1069" s="238" t="s">
        <v>1203</v>
      </c>
      <c r="S1069" s="238" t="s">
        <v>188</v>
      </c>
      <c r="T1069" s="239" t="s">
        <v>188</v>
      </c>
      <c r="U1069" s="223">
        <v>0.73899999999999999</v>
      </c>
      <c r="V1069" s="223">
        <f>ROUND(E1069*U1069,2)</f>
        <v>13.08</v>
      </c>
      <c r="W1069" s="223"/>
      <c r="X1069" s="223" t="s">
        <v>210</v>
      </c>
      <c r="Y1069" s="223" t="s">
        <v>191</v>
      </c>
      <c r="Z1069" s="212"/>
      <c r="AA1069" s="212"/>
      <c r="AB1069" s="212"/>
      <c r="AC1069" s="212"/>
      <c r="AD1069" s="212"/>
      <c r="AE1069" s="212"/>
      <c r="AF1069" s="212"/>
      <c r="AG1069" s="212" t="s">
        <v>1126</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2" x14ac:dyDescent="0.2">
      <c r="A1070" s="219"/>
      <c r="B1070" s="220"/>
      <c r="C1070" s="261" t="s">
        <v>1209</v>
      </c>
      <c r="D1070" s="257"/>
      <c r="E1070" s="257"/>
      <c r="F1070" s="257"/>
      <c r="G1070" s="257"/>
      <c r="H1070" s="223"/>
      <c r="I1070" s="223"/>
      <c r="J1070" s="223"/>
      <c r="K1070" s="223"/>
      <c r="L1070" s="223"/>
      <c r="M1070" s="223"/>
      <c r="N1070" s="222"/>
      <c r="O1070" s="222"/>
      <c r="P1070" s="222"/>
      <c r="Q1070" s="222"/>
      <c r="R1070" s="223"/>
      <c r="S1070" s="223"/>
      <c r="T1070" s="223"/>
      <c r="U1070" s="223"/>
      <c r="V1070" s="223"/>
      <c r="W1070" s="223"/>
      <c r="X1070" s="223"/>
      <c r="Y1070" s="223"/>
      <c r="Z1070" s="212"/>
      <c r="AA1070" s="212"/>
      <c r="AB1070" s="212"/>
      <c r="AC1070" s="212"/>
      <c r="AD1070" s="212"/>
      <c r="AE1070" s="212"/>
      <c r="AF1070" s="212"/>
      <c r="AG1070" s="212" t="s">
        <v>213</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62" t="s">
        <v>1222</v>
      </c>
      <c r="D1071" s="249"/>
      <c r="E1071" s="250">
        <v>15</v>
      </c>
      <c r="F1071" s="223"/>
      <c r="G1071" s="223"/>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215</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62" t="s">
        <v>1223</v>
      </c>
      <c r="D1072" s="249"/>
      <c r="E1072" s="250">
        <v>2.7</v>
      </c>
      <c r="F1072" s="223"/>
      <c r="G1072" s="223"/>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215</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
      <c r="A1073" s="219"/>
      <c r="B1073" s="220"/>
      <c r="C1073" s="263"/>
      <c r="D1073" s="241"/>
      <c r="E1073" s="241"/>
      <c r="F1073" s="241"/>
      <c r="G1073" s="241"/>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193</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ht="22.5" outlineLevel="1" x14ac:dyDescent="0.2">
      <c r="A1074" s="233">
        <v>233</v>
      </c>
      <c r="B1074" s="234" t="s">
        <v>1224</v>
      </c>
      <c r="C1074" s="244" t="s">
        <v>1225</v>
      </c>
      <c r="D1074" s="235" t="s">
        <v>454</v>
      </c>
      <c r="E1074" s="236">
        <v>2</v>
      </c>
      <c r="F1074" s="237"/>
      <c r="G1074" s="238">
        <f>ROUND(E1074*F1074,2)</f>
        <v>0</v>
      </c>
      <c r="H1074" s="237"/>
      <c r="I1074" s="238">
        <f>ROUND(E1074*H1074,2)</f>
        <v>0</v>
      </c>
      <c r="J1074" s="237"/>
      <c r="K1074" s="238">
        <f>ROUND(E1074*J1074,2)</f>
        <v>0</v>
      </c>
      <c r="L1074" s="238">
        <v>21</v>
      </c>
      <c r="M1074" s="238">
        <f>G1074*(1+L1074/100)</f>
        <v>0</v>
      </c>
      <c r="N1074" s="236">
        <v>1.73E-3</v>
      </c>
      <c r="O1074" s="236">
        <f>ROUND(E1074*N1074,2)</f>
        <v>0</v>
      </c>
      <c r="P1074" s="236">
        <v>0</v>
      </c>
      <c r="Q1074" s="236">
        <f>ROUND(E1074*P1074,2)</f>
        <v>0</v>
      </c>
      <c r="R1074" s="238" t="s">
        <v>1203</v>
      </c>
      <c r="S1074" s="238" t="s">
        <v>188</v>
      </c>
      <c r="T1074" s="239" t="s">
        <v>188</v>
      </c>
      <c r="U1074" s="223">
        <v>0.82899999999999996</v>
      </c>
      <c r="V1074" s="223">
        <f>ROUND(E1074*U1074,2)</f>
        <v>1.66</v>
      </c>
      <c r="W1074" s="223"/>
      <c r="X1074" s="223" t="s">
        <v>210</v>
      </c>
      <c r="Y1074" s="223" t="s">
        <v>191</v>
      </c>
      <c r="Z1074" s="212"/>
      <c r="AA1074" s="212"/>
      <c r="AB1074" s="212"/>
      <c r="AC1074" s="212"/>
      <c r="AD1074" s="212"/>
      <c r="AE1074" s="212"/>
      <c r="AF1074" s="212"/>
      <c r="AG1074" s="212" t="s">
        <v>1126</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2" x14ac:dyDescent="0.2">
      <c r="A1075" s="219"/>
      <c r="B1075" s="220"/>
      <c r="C1075" s="261" t="s">
        <v>1209</v>
      </c>
      <c r="D1075" s="257"/>
      <c r="E1075" s="257"/>
      <c r="F1075" s="257"/>
      <c r="G1075" s="257"/>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213</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2" x14ac:dyDescent="0.2">
      <c r="A1076" s="219"/>
      <c r="B1076" s="220"/>
      <c r="C1076" s="262" t="s">
        <v>1206</v>
      </c>
      <c r="D1076" s="249"/>
      <c r="E1076" s="250">
        <v>2</v>
      </c>
      <c r="F1076" s="223"/>
      <c r="G1076" s="223"/>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215</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2" x14ac:dyDescent="0.2">
      <c r="A1077" s="219"/>
      <c r="B1077" s="220"/>
      <c r="C1077" s="263"/>
      <c r="D1077" s="241"/>
      <c r="E1077" s="241"/>
      <c r="F1077" s="241"/>
      <c r="G1077" s="241"/>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193</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ht="22.5" outlineLevel="1" x14ac:dyDescent="0.2">
      <c r="A1078" s="233">
        <v>234</v>
      </c>
      <c r="B1078" s="234" t="s">
        <v>1226</v>
      </c>
      <c r="C1078" s="244" t="s">
        <v>1227</v>
      </c>
      <c r="D1078" s="235" t="s">
        <v>454</v>
      </c>
      <c r="E1078" s="236">
        <v>15.4</v>
      </c>
      <c r="F1078" s="237"/>
      <c r="G1078" s="238">
        <f>ROUND(E1078*F1078,2)</f>
        <v>0</v>
      </c>
      <c r="H1078" s="237"/>
      <c r="I1078" s="238">
        <f>ROUND(E1078*H1078,2)</f>
        <v>0</v>
      </c>
      <c r="J1078" s="237"/>
      <c r="K1078" s="238">
        <f>ROUND(E1078*J1078,2)</f>
        <v>0</v>
      </c>
      <c r="L1078" s="238">
        <v>21</v>
      </c>
      <c r="M1078" s="238">
        <f>G1078*(1+L1078/100)</f>
        <v>0</v>
      </c>
      <c r="N1078" s="236">
        <v>2.5200000000000001E-3</v>
      </c>
      <c r="O1078" s="236">
        <f>ROUND(E1078*N1078,2)</f>
        <v>0.04</v>
      </c>
      <c r="P1078" s="236">
        <v>0</v>
      </c>
      <c r="Q1078" s="236">
        <f>ROUND(E1078*P1078,2)</f>
        <v>0</v>
      </c>
      <c r="R1078" s="238" t="s">
        <v>1203</v>
      </c>
      <c r="S1078" s="238" t="s">
        <v>188</v>
      </c>
      <c r="T1078" s="239" t="s">
        <v>188</v>
      </c>
      <c r="U1078" s="223">
        <v>0.8</v>
      </c>
      <c r="V1078" s="223">
        <f>ROUND(E1078*U1078,2)</f>
        <v>12.32</v>
      </c>
      <c r="W1078" s="223"/>
      <c r="X1078" s="223" t="s">
        <v>210</v>
      </c>
      <c r="Y1078" s="223" t="s">
        <v>191</v>
      </c>
      <c r="Z1078" s="212"/>
      <c r="AA1078" s="212"/>
      <c r="AB1078" s="212"/>
      <c r="AC1078" s="212"/>
      <c r="AD1078" s="212"/>
      <c r="AE1078" s="212"/>
      <c r="AF1078" s="212"/>
      <c r="AG1078" s="212" t="s">
        <v>1126</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2" x14ac:dyDescent="0.2">
      <c r="A1079" s="219"/>
      <c r="B1079" s="220"/>
      <c r="C1079" s="261" t="s">
        <v>1209</v>
      </c>
      <c r="D1079" s="257"/>
      <c r="E1079" s="257"/>
      <c r="F1079" s="257"/>
      <c r="G1079" s="257"/>
      <c r="H1079" s="223"/>
      <c r="I1079" s="223"/>
      <c r="J1079" s="223"/>
      <c r="K1079" s="223"/>
      <c r="L1079" s="223"/>
      <c r="M1079" s="223"/>
      <c r="N1079" s="222"/>
      <c r="O1079" s="222"/>
      <c r="P1079" s="222"/>
      <c r="Q1079" s="222"/>
      <c r="R1079" s="223"/>
      <c r="S1079" s="223"/>
      <c r="T1079" s="223"/>
      <c r="U1079" s="223"/>
      <c r="V1079" s="223"/>
      <c r="W1079" s="223"/>
      <c r="X1079" s="223"/>
      <c r="Y1079" s="223"/>
      <c r="Z1079" s="212"/>
      <c r="AA1079" s="212"/>
      <c r="AB1079" s="212"/>
      <c r="AC1079" s="212"/>
      <c r="AD1079" s="212"/>
      <c r="AE1079" s="212"/>
      <c r="AF1079" s="212"/>
      <c r="AG1079" s="212" t="s">
        <v>213</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2" x14ac:dyDescent="0.2">
      <c r="A1080" s="219"/>
      <c r="B1080" s="220"/>
      <c r="C1080" s="262" t="s">
        <v>1228</v>
      </c>
      <c r="D1080" s="249"/>
      <c r="E1080" s="250">
        <v>15.4</v>
      </c>
      <c r="F1080" s="223"/>
      <c r="G1080" s="223"/>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215</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2" x14ac:dyDescent="0.2">
      <c r="A1081" s="219"/>
      <c r="B1081" s="220"/>
      <c r="C1081" s="263"/>
      <c r="D1081" s="241"/>
      <c r="E1081" s="241"/>
      <c r="F1081" s="241"/>
      <c r="G1081" s="241"/>
      <c r="H1081" s="223"/>
      <c r="I1081" s="223"/>
      <c r="J1081" s="223"/>
      <c r="K1081" s="223"/>
      <c r="L1081" s="223"/>
      <c r="M1081" s="223"/>
      <c r="N1081" s="222"/>
      <c r="O1081" s="222"/>
      <c r="P1081" s="222"/>
      <c r="Q1081" s="222"/>
      <c r="R1081" s="223"/>
      <c r="S1081" s="223"/>
      <c r="T1081" s="223"/>
      <c r="U1081" s="223"/>
      <c r="V1081" s="223"/>
      <c r="W1081" s="223"/>
      <c r="X1081" s="223"/>
      <c r="Y1081" s="223"/>
      <c r="Z1081" s="212"/>
      <c r="AA1081" s="212"/>
      <c r="AB1081" s="212"/>
      <c r="AC1081" s="212"/>
      <c r="AD1081" s="212"/>
      <c r="AE1081" s="212"/>
      <c r="AF1081" s="212"/>
      <c r="AG1081" s="212" t="s">
        <v>193</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ht="22.5" outlineLevel="1" x14ac:dyDescent="0.2">
      <c r="A1082" s="233">
        <v>235</v>
      </c>
      <c r="B1082" s="234" t="s">
        <v>1229</v>
      </c>
      <c r="C1082" s="244" t="s">
        <v>1230</v>
      </c>
      <c r="D1082" s="235" t="s">
        <v>454</v>
      </c>
      <c r="E1082" s="236">
        <v>10</v>
      </c>
      <c r="F1082" s="237"/>
      <c r="G1082" s="238">
        <f>ROUND(E1082*F1082,2)</f>
        <v>0</v>
      </c>
      <c r="H1082" s="237"/>
      <c r="I1082" s="238">
        <f>ROUND(E1082*H1082,2)</f>
        <v>0</v>
      </c>
      <c r="J1082" s="237"/>
      <c r="K1082" s="238">
        <f>ROUND(E1082*J1082,2)</f>
        <v>0</v>
      </c>
      <c r="L1082" s="238">
        <v>21</v>
      </c>
      <c r="M1082" s="238">
        <f>G1082*(1+L1082/100)</f>
        <v>0</v>
      </c>
      <c r="N1082" s="236">
        <v>3.5699999999999998E-3</v>
      </c>
      <c r="O1082" s="236">
        <f>ROUND(E1082*N1082,2)</f>
        <v>0.04</v>
      </c>
      <c r="P1082" s="236">
        <v>0</v>
      </c>
      <c r="Q1082" s="236">
        <f>ROUND(E1082*P1082,2)</f>
        <v>0</v>
      </c>
      <c r="R1082" s="238" t="s">
        <v>1203</v>
      </c>
      <c r="S1082" s="238" t="s">
        <v>188</v>
      </c>
      <c r="T1082" s="239" t="s">
        <v>188</v>
      </c>
      <c r="U1082" s="223">
        <v>0.55000000000000004</v>
      </c>
      <c r="V1082" s="223">
        <f>ROUND(E1082*U1082,2)</f>
        <v>5.5</v>
      </c>
      <c r="W1082" s="223"/>
      <c r="X1082" s="223" t="s">
        <v>210</v>
      </c>
      <c r="Y1082" s="223" t="s">
        <v>191</v>
      </c>
      <c r="Z1082" s="212"/>
      <c r="AA1082" s="212"/>
      <c r="AB1082" s="212"/>
      <c r="AC1082" s="212"/>
      <c r="AD1082" s="212"/>
      <c r="AE1082" s="212"/>
      <c r="AF1082" s="212"/>
      <c r="AG1082" s="212" t="s">
        <v>1126</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2" x14ac:dyDescent="0.2">
      <c r="A1083" s="219"/>
      <c r="B1083" s="220"/>
      <c r="C1083" s="261" t="s">
        <v>1209</v>
      </c>
      <c r="D1083" s="257"/>
      <c r="E1083" s="257"/>
      <c r="F1083" s="257"/>
      <c r="G1083" s="257"/>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213</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2" x14ac:dyDescent="0.2">
      <c r="A1084" s="219"/>
      <c r="B1084" s="220"/>
      <c r="C1084" s="262" t="s">
        <v>1231</v>
      </c>
      <c r="D1084" s="249"/>
      <c r="E1084" s="250">
        <v>10</v>
      </c>
      <c r="F1084" s="223"/>
      <c r="G1084" s="223"/>
      <c r="H1084" s="223"/>
      <c r="I1084" s="223"/>
      <c r="J1084" s="223"/>
      <c r="K1084" s="223"/>
      <c r="L1084" s="223"/>
      <c r="M1084" s="223"/>
      <c r="N1084" s="222"/>
      <c r="O1084" s="222"/>
      <c r="P1084" s="222"/>
      <c r="Q1084" s="222"/>
      <c r="R1084" s="223"/>
      <c r="S1084" s="223"/>
      <c r="T1084" s="223"/>
      <c r="U1084" s="223"/>
      <c r="V1084" s="223"/>
      <c r="W1084" s="223"/>
      <c r="X1084" s="223"/>
      <c r="Y1084" s="223"/>
      <c r="Z1084" s="212"/>
      <c r="AA1084" s="212"/>
      <c r="AB1084" s="212"/>
      <c r="AC1084" s="212"/>
      <c r="AD1084" s="212"/>
      <c r="AE1084" s="212"/>
      <c r="AF1084" s="212"/>
      <c r="AG1084" s="212" t="s">
        <v>215</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2" x14ac:dyDescent="0.2">
      <c r="A1085" s="219"/>
      <c r="B1085" s="220"/>
      <c r="C1085" s="263"/>
      <c r="D1085" s="241"/>
      <c r="E1085" s="241"/>
      <c r="F1085" s="241"/>
      <c r="G1085" s="241"/>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193</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1" x14ac:dyDescent="0.2">
      <c r="A1086" s="233">
        <v>236</v>
      </c>
      <c r="B1086" s="234" t="s">
        <v>1232</v>
      </c>
      <c r="C1086" s="244" t="s">
        <v>1233</v>
      </c>
      <c r="D1086" s="235" t="s">
        <v>384</v>
      </c>
      <c r="E1086" s="236">
        <v>2</v>
      </c>
      <c r="F1086" s="237"/>
      <c r="G1086" s="238">
        <f>ROUND(E1086*F1086,2)</f>
        <v>0</v>
      </c>
      <c r="H1086" s="237"/>
      <c r="I1086" s="238">
        <f>ROUND(E1086*H1086,2)</f>
        <v>0</v>
      </c>
      <c r="J1086" s="237"/>
      <c r="K1086" s="238">
        <f>ROUND(E1086*J1086,2)</f>
        <v>0</v>
      </c>
      <c r="L1086" s="238">
        <v>21</v>
      </c>
      <c r="M1086" s="238">
        <f>G1086*(1+L1086/100)</f>
        <v>0</v>
      </c>
      <c r="N1086" s="236">
        <v>0</v>
      </c>
      <c r="O1086" s="236">
        <f>ROUND(E1086*N1086,2)</f>
        <v>0</v>
      </c>
      <c r="P1086" s="236">
        <v>0</v>
      </c>
      <c r="Q1086" s="236">
        <f>ROUND(E1086*P1086,2)</f>
        <v>0</v>
      </c>
      <c r="R1086" s="238" t="s">
        <v>1203</v>
      </c>
      <c r="S1086" s="238" t="s">
        <v>188</v>
      </c>
      <c r="T1086" s="239" t="s">
        <v>188</v>
      </c>
      <c r="U1086" s="223">
        <v>0.157</v>
      </c>
      <c r="V1086" s="223">
        <f>ROUND(E1086*U1086,2)</f>
        <v>0.31</v>
      </c>
      <c r="W1086" s="223"/>
      <c r="X1086" s="223" t="s">
        <v>210</v>
      </c>
      <c r="Y1086" s="223" t="s">
        <v>191</v>
      </c>
      <c r="Z1086" s="212"/>
      <c r="AA1086" s="212"/>
      <c r="AB1086" s="212"/>
      <c r="AC1086" s="212"/>
      <c r="AD1086" s="212"/>
      <c r="AE1086" s="212"/>
      <c r="AF1086" s="212"/>
      <c r="AG1086" s="212" t="s">
        <v>1126</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2" x14ac:dyDescent="0.2">
      <c r="A1087" s="219"/>
      <c r="B1087" s="220"/>
      <c r="C1087" s="261" t="s">
        <v>1234</v>
      </c>
      <c r="D1087" s="257"/>
      <c r="E1087" s="257"/>
      <c r="F1087" s="257"/>
      <c r="G1087" s="257"/>
      <c r="H1087" s="223"/>
      <c r="I1087" s="223"/>
      <c r="J1087" s="223"/>
      <c r="K1087" s="223"/>
      <c r="L1087" s="223"/>
      <c r="M1087" s="223"/>
      <c r="N1087" s="222"/>
      <c r="O1087" s="222"/>
      <c r="P1087" s="222"/>
      <c r="Q1087" s="222"/>
      <c r="R1087" s="223"/>
      <c r="S1087" s="223"/>
      <c r="T1087" s="223"/>
      <c r="U1087" s="223"/>
      <c r="V1087" s="223"/>
      <c r="W1087" s="223"/>
      <c r="X1087" s="223"/>
      <c r="Y1087" s="223"/>
      <c r="Z1087" s="212"/>
      <c r="AA1087" s="212"/>
      <c r="AB1087" s="212"/>
      <c r="AC1087" s="212"/>
      <c r="AD1087" s="212"/>
      <c r="AE1087" s="212"/>
      <c r="AF1087" s="212"/>
      <c r="AG1087" s="212" t="s">
        <v>213</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2" x14ac:dyDescent="0.2">
      <c r="A1088" s="219"/>
      <c r="B1088" s="220"/>
      <c r="C1088" s="263"/>
      <c r="D1088" s="241"/>
      <c r="E1088" s="241"/>
      <c r="F1088" s="241"/>
      <c r="G1088" s="241"/>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193</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33">
        <v>237</v>
      </c>
      <c r="B1089" s="234" t="s">
        <v>1235</v>
      </c>
      <c r="C1089" s="244" t="s">
        <v>1236</v>
      </c>
      <c r="D1089" s="235" t="s">
        <v>384</v>
      </c>
      <c r="E1089" s="236">
        <v>4</v>
      </c>
      <c r="F1089" s="237"/>
      <c r="G1089" s="238">
        <f>ROUND(E1089*F1089,2)</f>
        <v>0</v>
      </c>
      <c r="H1089" s="237"/>
      <c r="I1089" s="238">
        <f>ROUND(E1089*H1089,2)</f>
        <v>0</v>
      </c>
      <c r="J1089" s="237"/>
      <c r="K1089" s="238">
        <f>ROUND(E1089*J1089,2)</f>
        <v>0</v>
      </c>
      <c r="L1089" s="238">
        <v>21</v>
      </c>
      <c r="M1089" s="238">
        <f>G1089*(1+L1089/100)</f>
        <v>0</v>
      </c>
      <c r="N1089" s="236">
        <v>0</v>
      </c>
      <c r="O1089" s="236">
        <f>ROUND(E1089*N1089,2)</f>
        <v>0</v>
      </c>
      <c r="P1089" s="236">
        <v>0</v>
      </c>
      <c r="Q1089" s="236">
        <f>ROUND(E1089*P1089,2)</f>
        <v>0</v>
      </c>
      <c r="R1089" s="238" t="s">
        <v>1203</v>
      </c>
      <c r="S1089" s="238" t="s">
        <v>188</v>
      </c>
      <c r="T1089" s="239" t="s">
        <v>188</v>
      </c>
      <c r="U1089" s="223">
        <v>0.17399999999999999</v>
      </c>
      <c r="V1089" s="223">
        <f>ROUND(E1089*U1089,2)</f>
        <v>0.7</v>
      </c>
      <c r="W1089" s="223"/>
      <c r="X1089" s="223" t="s">
        <v>210</v>
      </c>
      <c r="Y1089" s="223" t="s">
        <v>191</v>
      </c>
      <c r="Z1089" s="212"/>
      <c r="AA1089" s="212"/>
      <c r="AB1089" s="212"/>
      <c r="AC1089" s="212"/>
      <c r="AD1089" s="212"/>
      <c r="AE1089" s="212"/>
      <c r="AF1089" s="212"/>
      <c r="AG1089" s="212" t="s">
        <v>1126</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2" x14ac:dyDescent="0.2">
      <c r="A1090" s="219"/>
      <c r="B1090" s="220"/>
      <c r="C1090" s="261" t="s">
        <v>1234</v>
      </c>
      <c r="D1090" s="257"/>
      <c r="E1090" s="257"/>
      <c r="F1090" s="257"/>
      <c r="G1090" s="257"/>
      <c r="H1090" s="223"/>
      <c r="I1090" s="223"/>
      <c r="J1090" s="223"/>
      <c r="K1090" s="223"/>
      <c r="L1090" s="223"/>
      <c r="M1090" s="223"/>
      <c r="N1090" s="222"/>
      <c r="O1090" s="222"/>
      <c r="P1090" s="222"/>
      <c r="Q1090" s="222"/>
      <c r="R1090" s="223"/>
      <c r="S1090" s="223"/>
      <c r="T1090" s="223"/>
      <c r="U1090" s="223"/>
      <c r="V1090" s="223"/>
      <c r="W1090" s="223"/>
      <c r="X1090" s="223"/>
      <c r="Y1090" s="223"/>
      <c r="Z1090" s="212"/>
      <c r="AA1090" s="212"/>
      <c r="AB1090" s="212"/>
      <c r="AC1090" s="212"/>
      <c r="AD1090" s="212"/>
      <c r="AE1090" s="212"/>
      <c r="AF1090" s="212"/>
      <c r="AG1090" s="212" t="s">
        <v>213</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62" t="s">
        <v>1237</v>
      </c>
      <c r="D1091" s="249"/>
      <c r="E1091" s="250">
        <v>4</v>
      </c>
      <c r="F1091" s="223"/>
      <c r="G1091" s="22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215</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2" x14ac:dyDescent="0.2">
      <c r="A1092" s="219"/>
      <c r="B1092" s="220"/>
      <c r="C1092" s="263"/>
      <c r="D1092" s="241"/>
      <c r="E1092" s="241"/>
      <c r="F1092" s="241"/>
      <c r="G1092" s="241"/>
      <c r="H1092" s="223"/>
      <c r="I1092" s="223"/>
      <c r="J1092" s="223"/>
      <c r="K1092" s="223"/>
      <c r="L1092" s="223"/>
      <c r="M1092" s="223"/>
      <c r="N1092" s="222"/>
      <c r="O1092" s="222"/>
      <c r="P1092" s="222"/>
      <c r="Q1092" s="222"/>
      <c r="R1092" s="223"/>
      <c r="S1092" s="223"/>
      <c r="T1092" s="223"/>
      <c r="U1092" s="223"/>
      <c r="V1092" s="223"/>
      <c r="W1092" s="223"/>
      <c r="X1092" s="223"/>
      <c r="Y1092" s="223"/>
      <c r="Z1092" s="212"/>
      <c r="AA1092" s="212"/>
      <c r="AB1092" s="212"/>
      <c r="AC1092" s="212"/>
      <c r="AD1092" s="212"/>
      <c r="AE1092" s="212"/>
      <c r="AF1092" s="212"/>
      <c r="AG1092" s="212" t="s">
        <v>193</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
      <c r="A1093" s="233">
        <v>238</v>
      </c>
      <c r="B1093" s="234" t="s">
        <v>1238</v>
      </c>
      <c r="C1093" s="244" t="s">
        <v>1239</v>
      </c>
      <c r="D1093" s="235" t="s">
        <v>384</v>
      </c>
      <c r="E1093" s="236">
        <v>3</v>
      </c>
      <c r="F1093" s="237"/>
      <c r="G1093" s="238">
        <f>ROUND(E1093*F1093,2)</f>
        <v>0</v>
      </c>
      <c r="H1093" s="237"/>
      <c r="I1093" s="238">
        <f>ROUND(E1093*H1093,2)</f>
        <v>0</v>
      </c>
      <c r="J1093" s="237"/>
      <c r="K1093" s="238">
        <f>ROUND(E1093*J1093,2)</f>
        <v>0</v>
      </c>
      <c r="L1093" s="238">
        <v>21</v>
      </c>
      <c r="M1093" s="238">
        <f>G1093*(1+L1093/100)</f>
        <v>0</v>
      </c>
      <c r="N1093" s="236">
        <v>0</v>
      </c>
      <c r="O1093" s="236">
        <f>ROUND(E1093*N1093,2)</f>
        <v>0</v>
      </c>
      <c r="P1093" s="236">
        <v>0</v>
      </c>
      <c r="Q1093" s="236">
        <f>ROUND(E1093*P1093,2)</f>
        <v>0</v>
      </c>
      <c r="R1093" s="238" t="s">
        <v>1203</v>
      </c>
      <c r="S1093" s="238" t="s">
        <v>188</v>
      </c>
      <c r="T1093" s="239" t="s">
        <v>188</v>
      </c>
      <c r="U1093" s="223">
        <v>0.25900000000000001</v>
      </c>
      <c r="V1093" s="223">
        <f>ROUND(E1093*U1093,2)</f>
        <v>0.78</v>
      </c>
      <c r="W1093" s="223"/>
      <c r="X1093" s="223" t="s">
        <v>210</v>
      </c>
      <c r="Y1093" s="223" t="s">
        <v>191</v>
      </c>
      <c r="Z1093" s="212"/>
      <c r="AA1093" s="212"/>
      <c r="AB1093" s="212"/>
      <c r="AC1093" s="212"/>
      <c r="AD1093" s="212"/>
      <c r="AE1093" s="212"/>
      <c r="AF1093" s="212"/>
      <c r="AG1093" s="212" t="s">
        <v>1126</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2" x14ac:dyDescent="0.2">
      <c r="A1094" s="219"/>
      <c r="B1094" s="220"/>
      <c r="C1094" s="261" t="s">
        <v>1234</v>
      </c>
      <c r="D1094" s="257"/>
      <c r="E1094" s="257"/>
      <c r="F1094" s="257"/>
      <c r="G1094" s="257"/>
      <c r="H1094" s="223"/>
      <c r="I1094" s="223"/>
      <c r="J1094" s="223"/>
      <c r="K1094" s="223"/>
      <c r="L1094" s="223"/>
      <c r="M1094" s="223"/>
      <c r="N1094" s="222"/>
      <c r="O1094" s="222"/>
      <c r="P1094" s="222"/>
      <c r="Q1094" s="222"/>
      <c r="R1094" s="223"/>
      <c r="S1094" s="223"/>
      <c r="T1094" s="223"/>
      <c r="U1094" s="223"/>
      <c r="V1094" s="223"/>
      <c r="W1094" s="223"/>
      <c r="X1094" s="223"/>
      <c r="Y1094" s="223"/>
      <c r="Z1094" s="212"/>
      <c r="AA1094" s="212"/>
      <c r="AB1094" s="212"/>
      <c r="AC1094" s="212"/>
      <c r="AD1094" s="212"/>
      <c r="AE1094" s="212"/>
      <c r="AF1094" s="212"/>
      <c r="AG1094" s="212" t="s">
        <v>213</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2" x14ac:dyDescent="0.2">
      <c r="A1095" s="219"/>
      <c r="B1095" s="220"/>
      <c r="C1095" s="262" t="s">
        <v>1240</v>
      </c>
      <c r="D1095" s="249"/>
      <c r="E1095" s="250">
        <v>3</v>
      </c>
      <c r="F1095" s="223"/>
      <c r="G1095" s="223"/>
      <c r="H1095" s="223"/>
      <c r="I1095" s="223"/>
      <c r="J1095" s="223"/>
      <c r="K1095" s="223"/>
      <c r="L1095" s="223"/>
      <c r="M1095" s="223"/>
      <c r="N1095" s="222"/>
      <c r="O1095" s="222"/>
      <c r="P1095" s="222"/>
      <c r="Q1095" s="222"/>
      <c r="R1095" s="223"/>
      <c r="S1095" s="223"/>
      <c r="T1095" s="223"/>
      <c r="U1095" s="223"/>
      <c r="V1095" s="223"/>
      <c r="W1095" s="223"/>
      <c r="X1095" s="223"/>
      <c r="Y1095" s="223"/>
      <c r="Z1095" s="212"/>
      <c r="AA1095" s="212"/>
      <c r="AB1095" s="212"/>
      <c r="AC1095" s="212"/>
      <c r="AD1095" s="212"/>
      <c r="AE1095" s="212"/>
      <c r="AF1095" s="212"/>
      <c r="AG1095" s="212" t="s">
        <v>215</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2" x14ac:dyDescent="0.2">
      <c r="A1096" s="219"/>
      <c r="B1096" s="220"/>
      <c r="C1096" s="263"/>
      <c r="D1096" s="241"/>
      <c r="E1096" s="241"/>
      <c r="F1096" s="241"/>
      <c r="G1096" s="241"/>
      <c r="H1096" s="223"/>
      <c r="I1096" s="223"/>
      <c r="J1096" s="223"/>
      <c r="K1096" s="223"/>
      <c r="L1096" s="223"/>
      <c r="M1096" s="223"/>
      <c r="N1096" s="222"/>
      <c r="O1096" s="222"/>
      <c r="P1096" s="222"/>
      <c r="Q1096" s="222"/>
      <c r="R1096" s="223"/>
      <c r="S1096" s="223"/>
      <c r="T1096" s="223"/>
      <c r="U1096" s="223"/>
      <c r="V1096" s="223"/>
      <c r="W1096" s="223"/>
      <c r="X1096" s="223"/>
      <c r="Y1096" s="223"/>
      <c r="Z1096" s="212"/>
      <c r="AA1096" s="212"/>
      <c r="AB1096" s="212"/>
      <c r="AC1096" s="212"/>
      <c r="AD1096" s="212"/>
      <c r="AE1096" s="212"/>
      <c r="AF1096" s="212"/>
      <c r="AG1096" s="212" t="s">
        <v>193</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ht="33.75" outlineLevel="1" x14ac:dyDescent="0.2">
      <c r="A1097" s="233">
        <v>239</v>
      </c>
      <c r="B1097" s="234" t="s">
        <v>1241</v>
      </c>
      <c r="C1097" s="244" t="s">
        <v>1242</v>
      </c>
      <c r="D1097" s="235" t="s">
        <v>384</v>
      </c>
      <c r="E1097" s="236">
        <v>5</v>
      </c>
      <c r="F1097" s="237"/>
      <c r="G1097" s="238">
        <f>ROUND(E1097*F1097,2)</f>
        <v>0</v>
      </c>
      <c r="H1097" s="237"/>
      <c r="I1097" s="238">
        <f>ROUND(E1097*H1097,2)</f>
        <v>0</v>
      </c>
      <c r="J1097" s="237"/>
      <c r="K1097" s="238">
        <f>ROUND(E1097*J1097,2)</f>
        <v>0</v>
      </c>
      <c r="L1097" s="238">
        <v>21</v>
      </c>
      <c r="M1097" s="238">
        <f>G1097*(1+L1097/100)</f>
        <v>0</v>
      </c>
      <c r="N1097" s="236">
        <v>7.6630000000000004E-2</v>
      </c>
      <c r="O1097" s="236">
        <f>ROUND(E1097*N1097,2)</f>
        <v>0.38</v>
      </c>
      <c r="P1097" s="236">
        <v>0</v>
      </c>
      <c r="Q1097" s="236">
        <f>ROUND(E1097*P1097,2)</f>
        <v>0</v>
      </c>
      <c r="R1097" s="238" t="s">
        <v>1203</v>
      </c>
      <c r="S1097" s="238" t="s">
        <v>188</v>
      </c>
      <c r="T1097" s="239" t="s">
        <v>188</v>
      </c>
      <c r="U1097" s="223">
        <v>0.5</v>
      </c>
      <c r="V1097" s="223">
        <f>ROUND(E1097*U1097,2)</f>
        <v>2.5</v>
      </c>
      <c r="W1097" s="223"/>
      <c r="X1097" s="223" t="s">
        <v>210</v>
      </c>
      <c r="Y1097" s="223" t="s">
        <v>191</v>
      </c>
      <c r="Z1097" s="212"/>
      <c r="AA1097" s="212"/>
      <c r="AB1097" s="212"/>
      <c r="AC1097" s="212"/>
      <c r="AD1097" s="212"/>
      <c r="AE1097" s="212"/>
      <c r="AF1097" s="212"/>
      <c r="AG1097" s="212" t="s">
        <v>1126</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2" x14ac:dyDescent="0.2">
      <c r="A1098" s="219"/>
      <c r="B1098" s="220"/>
      <c r="C1098" s="245"/>
      <c r="D1098" s="242"/>
      <c r="E1098" s="242"/>
      <c r="F1098" s="242"/>
      <c r="G1098" s="242"/>
      <c r="H1098" s="223"/>
      <c r="I1098" s="223"/>
      <c r="J1098" s="223"/>
      <c r="K1098" s="223"/>
      <c r="L1098" s="223"/>
      <c r="M1098" s="223"/>
      <c r="N1098" s="222"/>
      <c r="O1098" s="222"/>
      <c r="P1098" s="222"/>
      <c r="Q1098" s="222"/>
      <c r="R1098" s="223"/>
      <c r="S1098" s="223"/>
      <c r="T1098" s="223"/>
      <c r="U1098" s="223"/>
      <c r="V1098" s="223"/>
      <c r="W1098" s="223"/>
      <c r="X1098" s="223"/>
      <c r="Y1098" s="223"/>
      <c r="Z1098" s="212"/>
      <c r="AA1098" s="212"/>
      <c r="AB1098" s="212"/>
      <c r="AC1098" s="212"/>
      <c r="AD1098" s="212"/>
      <c r="AE1098" s="212"/>
      <c r="AF1098" s="212"/>
      <c r="AG1098" s="212" t="s">
        <v>193</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33">
        <v>240</v>
      </c>
      <c r="B1099" s="234" t="s">
        <v>1243</v>
      </c>
      <c r="C1099" s="244" t="s">
        <v>1244</v>
      </c>
      <c r="D1099" s="235" t="s">
        <v>454</v>
      </c>
      <c r="E1099" s="236">
        <v>24.1</v>
      </c>
      <c r="F1099" s="237"/>
      <c r="G1099" s="238">
        <f>ROUND(E1099*F1099,2)</f>
        <v>0</v>
      </c>
      <c r="H1099" s="237"/>
      <c r="I1099" s="238">
        <f>ROUND(E1099*H1099,2)</f>
        <v>0</v>
      </c>
      <c r="J1099" s="237"/>
      <c r="K1099" s="238">
        <f>ROUND(E1099*J1099,2)</f>
        <v>0</v>
      </c>
      <c r="L1099" s="238">
        <v>21</v>
      </c>
      <c r="M1099" s="238">
        <f>G1099*(1+L1099/100)</f>
        <v>0</v>
      </c>
      <c r="N1099" s="236">
        <v>0</v>
      </c>
      <c r="O1099" s="236">
        <f>ROUND(E1099*N1099,2)</f>
        <v>0</v>
      </c>
      <c r="P1099" s="236">
        <v>0</v>
      </c>
      <c r="Q1099" s="236">
        <f>ROUND(E1099*P1099,2)</f>
        <v>0</v>
      </c>
      <c r="R1099" s="238" t="s">
        <v>1203</v>
      </c>
      <c r="S1099" s="238" t="s">
        <v>188</v>
      </c>
      <c r="T1099" s="239" t="s">
        <v>188</v>
      </c>
      <c r="U1099" s="223">
        <v>4.8000000000000001E-2</v>
      </c>
      <c r="V1099" s="223">
        <f>ROUND(E1099*U1099,2)</f>
        <v>1.1599999999999999</v>
      </c>
      <c r="W1099" s="223"/>
      <c r="X1099" s="223" t="s">
        <v>210</v>
      </c>
      <c r="Y1099" s="223" t="s">
        <v>191</v>
      </c>
      <c r="Z1099" s="212"/>
      <c r="AA1099" s="212"/>
      <c r="AB1099" s="212"/>
      <c r="AC1099" s="212"/>
      <c r="AD1099" s="212"/>
      <c r="AE1099" s="212"/>
      <c r="AF1099" s="212"/>
      <c r="AG1099" s="212" t="s">
        <v>1126</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2" x14ac:dyDescent="0.2">
      <c r="A1100" s="219"/>
      <c r="B1100" s="220"/>
      <c r="C1100" s="262" t="s">
        <v>1245</v>
      </c>
      <c r="D1100" s="249"/>
      <c r="E1100" s="250">
        <v>24.1</v>
      </c>
      <c r="F1100" s="223"/>
      <c r="G1100" s="223"/>
      <c r="H1100" s="223"/>
      <c r="I1100" s="223"/>
      <c r="J1100" s="223"/>
      <c r="K1100" s="223"/>
      <c r="L1100" s="223"/>
      <c r="M1100" s="223"/>
      <c r="N1100" s="222"/>
      <c r="O1100" s="222"/>
      <c r="P1100" s="222"/>
      <c r="Q1100" s="222"/>
      <c r="R1100" s="223"/>
      <c r="S1100" s="223"/>
      <c r="T1100" s="223"/>
      <c r="U1100" s="223"/>
      <c r="V1100" s="223"/>
      <c r="W1100" s="223"/>
      <c r="X1100" s="223"/>
      <c r="Y1100" s="223"/>
      <c r="Z1100" s="212"/>
      <c r="AA1100" s="212"/>
      <c r="AB1100" s="212"/>
      <c r="AC1100" s="212"/>
      <c r="AD1100" s="212"/>
      <c r="AE1100" s="212"/>
      <c r="AF1100" s="212"/>
      <c r="AG1100" s="212" t="s">
        <v>215</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2" x14ac:dyDescent="0.2">
      <c r="A1101" s="219"/>
      <c r="B1101" s="220"/>
      <c r="C1101" s="263"/>
      <c r="D1101" s="241"/>
      <c r="E1101" s="241"/>
      <c r="F1101" s="241"/>
      <c r="G1101" s="241"/>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193</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33">
        <v>241</v>
      </c>
      <c r="B1102" s="234" t="s">
        <v>1246</v>
      </c>
      <c r="C1102" s="244" t="s">
        <v>1247</v>
      </c>
      <c r="D1102" s="235" t="s">
        <v>1248</v>
      </c>
      <c r="E1102" s="236">
        <v>0.2</v>
      </c>
      <c r="F1102" s="237"/>
      <c r="G1102" s="238">
        <f>ROUND(E1102*F1102,2)</f>
        <v>0</v>
      </c>
      <c r="H1102" s="237"/>
      <c r="I1102" s="238">
        <f>ROUND(E1102*H1102,2)</f>
        <v>0</v>
      </c>
      <c r="J1102" s="237"/>
      <c r="K1102" s="238">
        <f>ROUND(E1102*J1102,2)</f>
        <v>0</v>
      </c>
      <c r="L1102" s="238">
        <v>21</v>
      </c>
      <c r="M1102" s="238">
        <f>G1102*(1+L1102/100)</f>
        <v>0</v>
      </c>
      <c r="N1102" s="236">
        <v>0</v>
      </c>
      <c r="O1102" s="236">
        <f>ROUND(E1102*N1102,2)</f>
        <v>0</v>
      </c>
      <c r="P1102" s="236">
        <v>0</v>
      </c>
      <c r="Q1102" s="236">
        <f>ROUND(E1102*P1102,2)</f>
        <v>0</v>
      </c>
      <c r="R1102" s="238"/>
      <c r="S1102" s="238" t="s">
        <v>533</v>
      </c>
      <c r="T1102" s="239" t="s">
        <v>189</v>
      </c>
      <c r="U1102" s="223">
        <v>0</v>
      </c>
      <c r="V1102" s="223">
        <f>ROUND(E1102*U1102,2)</f>
        <v>0</v>
      </c>
      <c r="W1102" s="223"/>
      <c r="X1102" s="223" t="s">
        <v>210</v>
      </c>
      <c r="Y1102" s="223" t="s">
        <v>191</v>
      </c>
      <c r="Z1102" s="212"/>
      <c r="AA1102" s="212"/>
      <c r="AB1102" s="212"/>
      <c r="AC1102" s="212"/>
      <c r="AD1102" s="212"/>
      <c r="AE1102" s="212"/>
      <c r="AF1102" s="212"/>
      <c r="AG1102" s="212" t="s">
        <v>211</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2" x14ac:dyDescent="0.2">
      <c r="A1103" s="219"/>
      <c r="B1103" s="220"/>
      <c r="C1103" s="245"/>
      <c r="D1103" s="242"/>
      <c r="E1103" s="242"/>
      <c r="F1103" s="242"/>
      <c r="G1103" s="242"/>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193</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33">
        <v>242</v>
      </c>
      <c r="B1104" s="234" t="s">
        <v>1249</v>
      </c>
      <c r="C1104" s="244" t="s">
        <v>1250</v>
      </c>
      <c r="D1104" s="235" t="s">
        <v>384</v>
      </c>
      <c r="E1104" s="236">
        <v>2</v>
      </c>
      <c r="F1104" s="237"/>
      <c r="G1104" s="238">
        <f>ROUND(E1104*F1104,2)</f>
        <v>0</v>
      </c>
      <c r="H1104" s="237"/>
      <c r="I1104" s="238">
        <f>ROUND(E1104*H1104,2)</f>
        <v>0</v>
      </c>
      <c r="J1104" s="237"/>
      <c r="K1104" s="238">
        <f>ROUND(E1104*J1104,2)</f>
        <v>0</v>
      </c>
      <c r="L1104" s="238">
        <v>21</v>
      </c>
      <c r="M1104" s="238">
        <f>G1104*(1+L1104/100)</f>
        <v>0</v>
      </c>
      <c r="N1104" s="236">
        <v>6.4000000000000003E-3</v>
      </c>
      <c r="O1104" s="236">
        <f>ROUND(E1104*N1104,2)</f>
        <v>0.01</v>
      </c>
      <c r="P1104" s="236">
        <v>0</v>
      </c>
      <c r="Q1104" s="236">
        <f>ROUND(E1104*P1104,2)</f>
        <v>0</v>
      </c>
      <c r="R1104" s="238"/>
      <c r="S1104" s="238" t="s">
        <v>533</v>
      </c>
      <c r="T1104" s="239" t="s">
        <v>189</v>
      </c>
      <c r="U1104" s="223">
        <v>0</v>
      </c>
      <c r="V1104" s="223">
        <f>ROUND(E1104*U1104,2)</f>
        <v>0</v>
      </c>
      <c r="W1104" s="223"/>
      <c r="X1104" s="223" t="s">
        <v>210</v>
      </c>
      <c r="Y1104" s="223" t="s">
        <v>191</v>
      </c>
      <c r="Z1104" s="212"/>
      <c r="AA1104" s="212"/>
      <c r="AB1104" s="212"/>
      <c r="AC1104" s="212"/>
      <c r="AD1104" s="212"/>
      <c r="AE1104" s="212"/>
      <c r="AF1104" s="212"/>
      <c r="AG1104" s="212" t="s">
        <v>1126</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2" x14ac:dyDescent="0.2">
      <c r="A1105" s="219"/>
      <c r="B1105" s="220"/>
      <c r="C1105" s="245"/>
      <c r="D1105" s="242"/>
      <c r="E1105" s="242"/>
      <c r="F1105" s="242"/>
      <c r="G1105" s="242"/>
      <c r="H1105" s="223"/>
      <c r="I1105" s="223"/>
      <c r="J1105" s="223"/>
      <c r="K1105" s="223"/>
      <c r="L1105" s="223"/>
      <c r="M1105" s="223"/>
      <c r="N1105" s="222"/>
      <c r="O1105" s="222"/>
      <c r="P1105" s="222"/>
      <c r="Q1105" s="222"/>
      <c r="R1105" s="223"/>
      <c r="S1105" s="223"/>
      <c r="T1105" s="223"/>
      <c r="U1105" s="223"/>
      <c r="V1105" s="223"/>
      <c r="W1105" s="223"/>
      <c r="X1105" s="223"/>
      <c r="Y1105" s="223"/>
      <c r="Z1105" s="212"/>
      <c r="AA1105" s="212"/>
      <c r="AB1105" s="212"/>
      <c r="AC1105" s="212"/>
      <c r="AD1105" s="212"/>
      <c r="AE1105" s="212"/>
      <c r="AF1105" s="212"/>
      <c r="AG1105" s="212" t="s">
        <v>193</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ht="22.5" outlineLevel="1" x14ac:dyDescent="0.2">
      <c r="A1106" s="233">
        <v>243</v>
      </c>
      <c r="B1106" s="234" t="s">
        <v>1251</v>
      </c>
      <c r="C1106" s="244" t="s">
        <v>1252</v>
      </c>
      <c r="D1106" s="235" t="s">
        <v>384</v>
      </c>
      <c r="E1106" s="236">
        <v>2</v>
      </c>
      <c r="F1106" s="237"/>
      <c r="G1106" s="238">
        <f>ROUND(E1106*F1106,2)</f>
        <v>0</v>
      </c>
      <c r="H1106" s="237"/>
      <c r="I1106" s="238">
        <f>ROUND(E1106*H1106,2)</f>
        <v>0</v>
      </c>
      <c r="J1106" s="237"/>
      <c r="K1106" s="238">
        <f>ROUND(E1106*J1106,2)</f>
        <v>0</v>
      </c>
      <c r="L1106" s="238">
        <v>21</v>
      </c>
      <c r="M1106" s="238">
        <f>G1106*(1+L1106/100)</f>
        <v>0</v>
      </c>
      <c r="N1106" s="236">
        <v>5.1500000000000001E-3</v>
      </c>
      <c r="O1106" s="236">
        <f>ROUND(E1106*N1106,2)</f>
        <v>0.01</v>
      </c>
      <c r="P1106" s="236">
        <v>0</v>
      </c>
      <c r="Q1106" s="236">
        <f>ROUND(E1106*P1106,2)</f>
        <v>0</v>
      </c>
      <c r="R1106" s="238" t="s">
        <v>337</v>
      </c>
      <c r="S1106" s="238" t="s">
        <v>188</v>
      </c>
      <c r="T1106" s="239" t="s">
        <v>188</v>
      </c>
      <c r="U1106" s="223">
        <v>0</v>
      </c>
      <c r="V1106" s="223">
        <f>ROUND(E1106*U1106,2)</f>
        <v>0</v>
      </c>
      <c r="W1106" s="223"/>
      <c r="X1106" s="223" t="s">
        <v>339</v>
      </c>
      <c r="Y1106" s="223" t="s">
        <v>191</v>
      </c>
      <c r="Z1106" s="212"/>
      <c r="AA1106" s="212"/>
      <c r="AB1106" s="212"/>
      <c r="AC1106" s="212"/>
      <c r="AD1106" s="212"/>
      <c r="AE1106" s="212"/>
      <c r="AF1106" s="212"/>
      <c r="AG1106" s="212" t="s">
        <v>394</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2" x14ac:dyDescent="0.2">
      <c r="A1107" s="219"/>
      <c r="B1107" s="220"/>
      <c r="C1107" s="262" t="s">
        <v>1253</v>
      </c>
      <c r="D1107" s="249"/>
      <c r="E1107" s="250">
        <v>2</v>
      </c>
      <c r="F1107" s="223"/>
      <c r="G1107" s="223"/>
      <c r="H1107" s="223"/>
      <c r="I1107" s="223"/>
      <c r="J1107" s="223"/>
      <c r="K1107" s="223"/>
      <c r="L1107" s="223"/>
      <c r="M1107" s="223"/>
      <c r="N1107" s="222"/>
      <c r="O1107" s="222"/>
      <c r="P1107" s="222"/>
      <c r="Q1107" s="222"/>
      <c r="R1107" s="223"/>
      <c r="S1107" s="223"/>
      <c r="T1107" s="223"/>
      <c r="U1107" s="223"/>
      <c r="V1107" s="223"/>
      <c r="W1107" s="223"/>
      <c r="X1107" s="223"/>
      <c r="Y1107" s="223"/>
      <c r="Z1107" s="212"/>
      <c r="AA1107" s="212"/>
      <c r="AB1107" s="212"/>
      <c r="AC1107" s="212"/>
      <c r="AD1107" s="212"/>
      <c r="AE1107" s="212"/>
      <c r="AF1107" s="212"/>
      <c r="AG1107" s="212" t="s">
        <v>215</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2" x14ac:dyDescent="0.2">
      <c r="A1108" s="219"/>
      <c r="B1108" s="220"/>
      <c r="C1108" s="263"/>
      <c r="D1108" s="241"/>
      <c r="E1108" s="241"/>
      <c r="F1108" s="241"/>
      <c r="G1108" s="241"/>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193</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33">
        <v>244</v>
      </c>
      <c r="B1109" s="234" t="s">
        <v>1254</v>
      </c>
      <c r="C1109" s="244" t="s">
        <v>1255</v>
      </c>
      <c r="D1109" s="235" t="s">
        <v>384</v>
      </c>
      <c r="E1109" s="236">
        <v>2</v>
      </c>
      <c r="F1109" s="237"/>
      <c r="G1109" s="238">
        <f>ROUND(E1109*F1109,2)</f>
        <v>0</v>
      </c>
      <c r="H1109" s="237"/>
      <c r="I1109" s="238">
        <f>ROUND(E1109*H1109,2)</f>
        <v>0</v>
      </c>
      <c r="J1109" s="237"/>
      <c r="K1109" s="238">
        <f>ROUND(E1109*J1109,2)</f>
        <v>0</v>
      </c>
      <c r="L1109" s="238">
        <v>21</v>
      </c>
      <c r="M1109" s="238">
        <f>G1109*(1+L1109/100)</f>
        <v>0</v>
      </c>
      <c r="N1109" s="236">
        <v>1.0399999999999999E-3</v>
      </c>
      <c r="O1109" s="236">
        <f>ROUND(E1109*N1109,2)</f>
        <v>0</v>
      </c>
      <c r="P1109" s="236">
        <v>0</v>
      </c>
      <c r="Q1109" s="236">
        <f>ROUND(E1109*P1109,2)</f>
        <v>0</v>
      </c>
      <c r="R1109" s="238" t="s">
        <v>337</v>
      </c>
      <c r="S1109" s="238" t="s">
        <v>188</v>
      </c>
      <c r="T1109" s="239" t="s">
        <v>188</v>
      </c>
      <c r="U1109" s="223">
        <v>0</v>
      </c>
      <c r="V1109" s="223">
        <f>ROUND(E1109*U1109,2)</f>
        <v>0</v>
      </c>
      <c r="W1109" s="223"/>
      <c r="X1109" s="223" t="s">
        <v>339</v>
      </c>
      <c r="Y1109" s="223" t="s">
        <v>191</v>
      </c>
      <c r="Z1109" s="212"/>
      <c r="AA1109" s="212"/>
      <c r="AB1109" s="212"/>
      <c r="AC1109" s="212"/>
      <c r="AD1109" s="212"/>
      <c r="AE1109" s="212"/>
      <c r="AF1109" s="212"/>
      <c r="AG1109" s="212" t="s">
        <v>394</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19"/>
      <c r="B1110" s="220"/>
      <c r="C1110" s="262" t="s">
        <v>1256</v>
      </c>
      <c r="D1110" s="249"/>
      <c r="E1110" s="250">
        <v>2</v>
      </c>
      <c r="F1110" s="223"/>
      <c r="G1110" s="223"/>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215</v>
      </c>
      <c r="AH1110" s="212">
        <v>5</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2" x14ac:dyDescent="0.2">
      <c r="A1111" s="219"/>
      <c r="B1111" s="220"/>
      <c r="C1111" s="263"/>
      <c r="D1111" s="241"/>
      <c r="E1111" s="241"/>
      <c r="F1111" s="241"/>
      <c r="G1111" s="241"/>
      <c r="H1111" s="223"/>
      <c r="I1111" s="223"/>
      <c r="J1111" s="223"/>
      <c r="K1111" s="223"/>
      <c r="L1111" s="223"/>
      <c r="M1111" s="223"/>
      <c r="N1111" s="222"/>
      <c r="O1111" s="222"/>
      <c r="P1111" s="222"/>
      <c r="Q1111" s="222"/>
      <c r="R1111" s="223"/>
      <c r="S1111" s="223"/>
      <c r="T1111" s="223"/>
      <c r="U1111" s="223"/>
      <c r="V1111" s="223"/>
      <c r="W1111" s="223"/>
      <c r="X1111" s="223"/>
      <c r="Y1111" s="223"/>
      <c r="Z1111" s="212"/>
      <c r="AA1111" s="212"/>
      <c r="AB1111" s="212"/>
      <c r="AC1111" s="212"/>
      <c r="AD1111" s="212"/>
      <c r="AE1111" s="212"/>
      <c r="AF1111" s="212"/>
      <c r="AG1111" s="212" t="s">
        <v>193</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19">
        <v>245</v>
      </c>
      <c r="B1112" s="220" t="s">
        <v>1257</v>
      </c>
      <c r="C1112" s="269" t="s">
        <v>1258</v>
      </c>
      <c r="D1112" s="221" t="s">
        <v>0</v>
      </c>
      <c r="E1112" s="240"/>
      <c r="F1112" s="224"/>
      <c r="G1112" s="223">
        <f>ROUND(E1112*F1112,2)</f>
        <v>0</v>
      </c>
      <c r="H1112" s="224"/>
      <c r="I1112" s="223">
        <f>ROUND(E1112*H1112,2)</f>
        <v>0</v>
      </c>
      <c r="J1112" s="224"/>
      <c r="K1112" s="223">
        <f>ROUND(E1112*J1112,2)</f>
        <v>0</v>
      </c>
      <c r="L1112" s="223">
        <v>21</v>
      </c>
      <c r="M1112" s="223">
        <f>G1112*(1+L1112/100)</f>
        <v>0</v>
      </c>
      <c r="N1112" s="222">
        <v>0</v>
      </c>
      <c r="O1112" s="222">
        <f>ROUND(E1112*N1112,2)</f>
        <v>0</v>
      </c>
      <c r="P1112" s="222">
        <v>0</v>
      </c>
      <c r="Q1112" s="222">
        <f>ROUND(E1112*P1112,2)</f>
        <v>0</v>
      </c>
      <c r="R1112" s="223" t="s">
        <v>1203</v>
      </c>
      <c r="S1112" s="223" t="s">
        <v>188</v>
      </c>
      <c r="T1112" s="223" t="s">
        <v>188</v>
      </c>
      <c r="U1112" s="223">
        <v>0</v>
      </c>
      <c r="V1112" s="223">
        <f>ROUND(E1112*U1112,2)</f>
        <v>0</v>
      </c>
      <c r="W1112" s="223"/>
      <c r="X1112" s="223" t="s">
        <v>1120</v>
      </c>
      <c r="Y1112" s="223" t="s">
        <v>191</v>
      </c>
      <c r="Z1112" s="212"/>
      <c r="AA1112" s="212"/>
      <c r="AB1112" s="212"/>
      <c r="AC1112" s="212"/>
      <c r="AD1112" s="212"/>
      <c r="AE1112" s="212"/>
      <c r="AF1112" s="212"/>
      <c r="AG1112" s="212" t="s">
        <v>1168</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2" x14ac:dyDescent="0.2">
      <c r="A1113" s="219"/>
      <c r="B1113" s="220"/>
      <c r="C1113" s="270" t="s">
        <v>1259</v>
      </c>
      <c r="D1113" s="260"/>
      <c r="E1113" s="260"/>
      <c r="F1113" s="260"/>
      <c r="G1113" s="260"/>
      <c r="H1113" s="223"/>
      <c r="I1113" s="223"/>
      <c r="J1113" s="223"/>
      <c r="K1113" s="223"/>
      <c r="L1113" s="223"/>
      <c r="M1113" s="223"/>
      <c r="N1113" s="222"/>
      <c r="O1113" s="222"/>
      <c r="P1113" s="222"/>
      <c r="Q1113" s="222"/>
      <c r="R1113" s="223"/>
      <c r="S1113" s="223"/>
      <c r="T1113" s="223"/>
      <c r="U1113" s="223"/>
      <c r="V1113" s="223"/>
      <c r="W1113" s="223"/>
      <c r="X1113" s="223"/>
      <c r="Y1113" s="223"/>
      <c r="Z1113" s="212"/>
      <c r="AA1113" s="212"/>
      <c r="AB1113" s="212"/>
      <c r="AC1113" s="212"/>
      <c r="AD1113" s="212"/>
      <c r="AE1113" s="212"/>
      <c r="AF1113" s="212"/>
      <c r="AG1113" s="212" t="s">
        <v>213</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
      <c r="A1114" s="219"/>
      <c r="B1114" s="220"/>
      <c r="C1114" s="263"/>
      <c r="D1114" s="241"/>
      <c r="E1114" s="241"/>
      <c r="F1114" s="241"/>
      <c r="G1114" s="241"/>
      <c r="H1114" s="223"/>
      <c r="I1114" s="223"/>
      <c r="J1114" s="223"/>
      <c r="K1114" s="223"/>
      <c r="L1114" s="223"/>
      <c r="M1114" s="223"/>
      <c r="N1114" s="222"/>
      <c r="O1114" s="222"/>
      <c r="P1114" s="222"/>
      <c r="Q1114" s="222"/>
      <c r="R1114" s="223"/>
      <c r="S1114" s="223"/>
      <c r="T1114" s="223"/>
      <c r="U1114" s="223"/>
      <c r="V1114" s="223"/>
      <c r="W1114" s="223"/>
      <c r="X1114" s="223"/>
      <c r="Y1114" s="223"/>
      <c r="Z1114" s="212"/>
      <c r="AA1114" s="212"/>
      <c r="AB1114" s="212"/>
      <c r="AC1114" s="212"/>
      <c r="AD1114" s="212"/>
      <c r="AE1114" s="212"/>
      <c r="AF1114" s="212"/>
      <c r="AG1114" s="212" t="s">
        <v>193</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x14ac:dyDescent="0.2">
      <c r="A1115" s="226" t="s">
        <v>183</v>
      </c>
      <c r="B1115" s="227" t="s">
        <v>118</v>
      </c>
      <c r="C1115" s="243" t="s">
        <v>119</v>
      </c>
      <c r="D1115" s="228"/>
      <c r="E1115" s="229"/>
      <c r="F1115" s="230"/>
      <c r="G1115" s="230">
        <f>SUMIF(AG1116:AG1182,"&lt;&gt;NOR",G1116:G1182)</f>
        <v>0</v>
      </c>
      <c r="H1115" s="230"/>
      <c r="I1115" s="230">
        <f>SUM(I1116:I1182)</f>
        <v>0</v>
      </c>
      <c r="J1115" s="230"/>
      <c r="K1115" s="230">
        <f>SUM(K1116:K1182)</f>
        <v>0</v>
      </c>
      <c r="L1115" s="230"/>
      <c r="M1115" s="230">
        <f>SUM(M1116:M1182)</f>
        <v>0</v>
      </c>
      <c r="N1115" s="229"/>
      <c r="O1115" s="229">
        <f>SUM(O1116:O1182)</f>
        <v>0.68</v>
      </c>
      <c r="P1115" s="229"/>
      <c r="Q1115" s="229">
        <f>SUM(Q1116:Q1182)</f>
        <v>0</v>
      </c>
      <c r="R1115" s="230"/>
      <c r="S1115" s="230"/>
      <c r="T1115" s="231"/>
      <c r="U1115" s="225"/>
      <c r="V1115" s="225">
        <f>SUM(V1116:V1182)</f>
        <v>95.37</v>
      </c>
      <c r="W1115" s="225"/>
      <c r="X1115" s="225"/>
      <c r="Y1115" s="225"/>
      <c r="AG1115" t="s">
        <v>184</v>
      </c>
    </row>
    <row r="1116" spans="1:60" outlineLevel="1" x14ac:dyDescent="0.2">
      <c r="A1116" s="233">
        <v>246</v>
      </c>
      <c r="B1116" s="234" t="s">
        <v>1260</v>
      </c>
      <c r="C1116" s="244" t="s">
        <v>1261</v>
      </c>
      <c r="D1116" s="235" t="s">
        <v>384</v>
      </c>
      <c r="E1116" s="236">
        <v>2</v>
      </c>
      <c r="F1116" s="237"/>
      <c r="G1116" s="238">
        <f>ROUND(E1116*F1116,2)</f>
        <v>0</v>
      </c>
      <c r="H1116" s="237"/>
      <c r="I1116" s="238">
        <f>ROUND(E1116*H1116,2)</f>
        <v>0</v>
      </c>
      <c r="J1116" s="237"/>
      <c r="K1116" s="238">
        <f>ROUND(E1116*J1116,2)</f>
        <v>0</v>
      </c>
      <c r="L1116" s="238">
        <v>21</v>
      </c>
      <c r="M1116" s="238">
        <f>G1116*(1+L1116/100)</f>
        <v>0</v>
      </c>
      <c r="N1116" s="236">
        <v>2.5000000000000001E-4</v>
      </c>
      <c r="O1116" s="236">
        <f>ROUND(E1116*N1116,2)</f>
        <v>0</v>
      </c>
      <c r="P1116" s="236">
        <v>0</v>
      </c>
      <c r="Q1116" s="236">
        <f>ROUND(E1116*P1116,2)</f>
        <v>0</v>
      </c>
      <c r="R1116" s="238"/>
      <c r="S1116" s="238" t="s">
        <v>1262</v>
      </c>
      <c r="T1116" s="239" t="s">
        <v>1262</v>
      </c>
      <c r="U1116" s="223">
        <v>0.254</v>
      </c>
      <c r="V1116" s="223">
        <f>ROUND(E1116*U1116,2)</f>
        <v>0.51</v>
      </c>
      <c r="W1116" s="223"/>
      <c r="X1116" s="223" t="s">
        <v>210</v>
      </c>
      <c r="Y1116" s="223" t="s">
        <v>191</v>
      </c>
      <c r="Z1116" s="212"/>
      <c r="AA1116" s="212"/>
      <c r="AB1116" s="212"/>
      <c r="AC1116" s="212"/>
      <c r="AD1116" s="212"/>
      <c r="AE1116" s="212"/>
      <c r="AF1116" s="212"/>
      <c r="AG1116" s="212" t="s">
        <v>1126</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2" x14ac:dyDescent="0.2">
      <c r="A1117" s="219"/>
      <c r="B1117" s="220"/>
      <c r="C1117" s="262" t="s">
        <v>80</v>
      </c>
      <c r="D1117" s="249"/>
      <c r="E1117" s="250">
        <v>2</v>
      </c>
      <c r="F1117" s="223"/>
      <c r="G1117" s="223"/>
      <c r="H1117" s="223"/>
      <c r="I1117" s="223"/>
      <c r="J1117" s="223"/>
      <c r="K1117" s="223"/>
      <c r="L1117" s="223"/>
      <c r="M1117" s="223"/>
      <c r="N1117" s="222"/>
      <c r="O1117" s="222"/>
      <c r="P1117" s="222"/>
      <c r="Q1117" s="222"/>
      <c r="R1117" s="223"/>
      <c r="S1117" s="223"/>
      <c r="T1117" s="223"/>
      <c r="U1117" s="223"/>
      <c r="V1117" s="223"/>
      <c r="W1117" s="223"/>
      <c r="X1117" s="223"/>
      <c r="Y1117" s="223"/>
      <c r="Z1117" s="212"/>
      <c r="AA1117" s="212"/>
      <c r="AB1117" s="212"/>
      <c r="AC1117" s="212"/>
      <c r="AD1117" s="212"/>
      <c r="AE1117" s="212"/>
      <c r="AF1117" s="212"/>
      <c r="AG1117" s="212" t="s">
        <v>215</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2" x14ac:dyDescent="0.2">
      <c r="A1118" s="219"/>
      <c r="B1118" s="220"/>
      <c r="C1118" s="263"/>
      <c r="D1118" s="241"/>
      <c r="E1118" s="241"/>
      <c r="F1118" s="241"/>
      <c r="G1118" s="241"/>
      <c r="H1118" s="223"/>
      <c r="I1118" s="223"/>
      <c r="J1118" s="223"/>
      <c r="K1118" s="223"/>
      <c r="L1118" s="223"/>
      <c r="M1118" s="223"/>
      <c r="N1118" s="222"/>
      <c r="O1118" s="222"/>
      <c r="P1118" s="222"/>
      <c r="Q1118" s="222"/>
      <c r="R1118" s="223"/>
      <c r="S1118" s="223"/>
      <c r="T1118" s="223"/>
      <c r="U1118" s="223"/>
      <c r="V1118" s="223"/>
      <c r="W1118" s="223"/>
      <c r="X1118" s="223"/>
      <c r="Y1118" s="223"/>
      <c r="Z1118" s="212"/>
      <c r="AA1118" s="212"/>
      <c r="AB1118" s="212"/>
      <c r="AC1118" s="212"/>
      <c r="AD1118" s="212"/>
      <c r="AE1118" s="212"/>
      <c r="AF1118" s="212"/>
      <c r="AG1118" s="212" t="s">
        <v>193</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ht="22.5" outlineLevel="1" x14ac:dyDescent="0.2">
      <c r="A1119" s="233">
        <v>247</v>
      </c>
      <c r="B1119" s="234" t="s">
        <v>1263</v>
      </c>
      <c r="C1119" s="244" t="s">
        <v>1264</v>
      </c>
      <c r="D1119" s="235" t="s">
        <v>384</v>
      </c>
      <c r="E1119" s="236">
        <v>1</v>
      </c>
      <c r="F1119" s="237"/>
      <c r="G1119" s="238">
        <f>ROUND(E1119*F1119,2)</f>
        <v>0</v>
      </c>
      <c r="H1119" s="237"/>
      <c r="I1119" s="238">
        <f>ROUND(E1119*H1119,2)</f>
        <v>0</v>
      </c>
      <c r="J1119" s="237"/>
      <c r="K1119" s="238">
        <f>ROUND(E1119*J1119,2)</f>
        <v>0</v>
      </c>
      <c r="L1119" s="238">
        <v>21</v>
      </c>
      <c r="M1119" s="238">
        <f>G1119*(1+L1119/100)</f>
        <v>0</v>
      </c>
      <c r="N1119" s="236">
        <v>1.9000000000000001E-4</v>
      </c>
      <c r="O1119" s="236">
        <f>ROUND(E1119*N1119,2)</f>
        <v>0</v>
      </c>
      <c r="P1119" s="236">
        <v>0</v>
      </c>
      <c r="Q1119" s="236">
        <f>ROUND(E1119*P1119,2)</f>
        <v>0</v>
      </c>
      <c r="R1119" s="238" t="s">
        <v>1203</v>
      </c>
      <c r="S1119" s="238" t="s">
        <v>188</v>
      </c>
      <c r="T1119" s="239" t="s">
        <v>188</v>
      </c>
      <c r="U1119" s="223">
        <v>8.3000000000000004E-2</v>
      </c>
      <c r="V1119" s="223">
        <f>ROUND(E1119*U1119,2)</f>
        <v>0.08</v>
      </c>
      <c r="W1119" s="223"/>
      <c r="X1119" s="223" t="s">
        <v>210</v>
      </c>
      <c r="Y1119" s="223" t="s">
        <v>191</v>
      </c>
      <c r="Z1119" s="212"/>
      <c r="AA1119" s="212"/>
      <c r="AB1119" s="212"/>
      <c r="AC1119" s="212"/>
      <c r="AD1119" s="212"/>
      <c r="AE1119" s="212"/>
      <c r="AF1119" s="212"/>
      <c r="AG1119" s="212" t="s">
        <v>1126</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2" x14ac:dyDescent="0.2">
      <c r="A1120" s="219"/>
      <c r="B1120" s="220"/>
      <c r="C1120" s="245"/>
      <c r="D1120" s="242"/>
      <c r="E1120" s="242"/>
      <c r="F1120" s="242"/>
      <c r="G1120" s="242"/>
      <c r="H1120" s="223"/>
      <c r="I1120" s="223"/>
      <c r="J1120" s="223"/>
      <c r="K1120" s="223"/>
      <c r="L1120" s="223"/>
      <c r="M1120" s="223"/>
      <c r="N1120" s="222"/>
      <c r="O1120" s="222"/>
      <c r="P1120" s="222"/>
      <c r="Q1120" s="222"/>
      <c r="R1120" s="223"/>
      <c r="S1120" s="223"/>
      <c r="T1120" s="223"/>
      <c r="U1120" s="223"/>
      <c r="V1120" s="223"/>
      <c r="W1120" s="223"/>
      <c r="X1120" s="223"/>
      <c r="Y1120" s="223"/>
      <c r="Z1120" s="212"/>
      <c r="AA1120" s="212"/>
      <c r="AB1120" s="212"/>
      <c r="AC1120" s="212"/>
      <c r="AD1120" s="212"/>
      <c r="AE1120" s="212"/>
      <c r="AF1120" s="212"/>
      <c r="AG1120" s="212" t="s">
        <v>193</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ht="22.5" outlineLevel="1" x14ac:dyDescent="0.2">
      <c r="A1121" s="233">
        <v>248</v>
      </c>
      <c r="B1121" s="234" t="s">
        <v>1265</v>
      </c>
      <c r="C1121" s="244" t="s">
        <v>1266</v>
      </c>
      <c r="D1121" s="235" t="s">
        <v>384</v>
      </c>
      <c r="E1121" s="236">
        <v>3</v>
      </c>
      <c r="F1121" s="237"/>
      <c r="G1121" s="238">
        <f>ROUND(E1121*F1121,2)</f>
        <v>0</v>
      </c>
      <c r="H1121" s="237"/>
      <c r="I1121" s="238">
        <f>ROUND(E1121*H1121,2)</f>
        <v>0</v>
      </c>
      <c r="J1121" s="237"/>
      <c r="K1121" s="238">
        <f>ROUND(E1121*J1121,2)</f>
        <v>0</v>
      </c>
      <c r="L1121" s="238">
        <v>21</v>
      </c>
      <c r="M1121" s="238">
        <f>G1121*(1+L1121/100)</f>
        <v>0</v>
      </c>
      <c r="N1121" s="236">
        <v>3.8999999999999999E-4</v>
      </c>
      <c r="O1121" s="236">
        <f>ROUND(E1121*N1121,2)</f>
        <v>0</v>
      </c>
      <c r="P1121" s="236">
        <v>0</v>
      </c>
      <c r="Q1121" s="236">
        <f>ROUND(E1121*P1121,2)</f>
        <v>0</v>
      </c>
      <c r="R1121" s="238" t="s">
        <v>1203</v>
      </c>
      <c r="S1121" s="238" t="s">
        <v>188</v>
      </c>
      <c r="T1121" s="239" t="s">
        <v>188</v>
      </c>
      <c r="U1121" s="223">
        <v>0.20699999999999999</v>
      </c>
      <c r="V1121" s="223">
        <f>ROUND(E1121*U1121,2)</f>
        <v>0.62</v>
      </c>
      <c r="W1121" s="223"/>
      <c r="X1121" s="223" t="s">
        <v>210</v>
      </c>
      <c r="Y1121" s="223" t="s">
        <v>191</v>
      </c>
      <c r="Z1121" s="212"/>
      <c r="AA1121" s="212"/>
      <c r="AB1121" s="212"/>
      <c r="AC1121" s="212"/>
      <c r="AD1121" s="212"/>
      <c r="AE1121" s="212"/>
      <c r="AF1121" s="212"/>
      <c r="AG1121" s="212" t="s">
        <v>1126</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2" x14ac:dyDescent="0.2">
      <c r="A1122" s="219"/>
      <c r="B1122" s="220"/>
      <c r="C1122" s="262" t="s">
        <v>82</v>
      </c>
      <c r="D1122" s="249"/>
      <c r="E1122" s="250">
        <v>3</v>
      </c>
      <c r="F1122" s="223"/>
      <c r="G1122" s="223"/>
      <c r="H1122" s="223"/>
      <c r="I1122" s="223"/>
      <c r="J1122" s="223"/>
      <c r="K1122" s="223"/>
      <c r="L1122" s="223"/>
      <c r="M1122" s="223"/>
      <c r="N1122" s="222"/>
      <c r="O1122" s="222"/>
      <c r="P1122" s="222"/>
      <c r="Q1122" s="222"/>
      <c r="R1122" s="223"/>
      <c r="S1122" s="223"/>
      <c r="T1122" s="223"/>
      <c r="U1122" s="223"/>
      <c r="V1122" s="223"/>
      <c r="W1122" s="223"/>
      <c r="X1122" s="223"/>
      <c r="Y1122" s="223"/>
      <c r="Z1122" s="212"/>
      <c r="AA1122" s="212"/>
      <c r="AB1122" s="212"/>
      <c r="AC1122" s="212"/>
      <c r="AD1122" s="212"/>
      <c r="AE1122" s="212"/>
      <c r="AF1122" s="212"/>
      <c r="AG1122" s="212" t="s">
        <v>215</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2" x14ac:dyDescent="0.2">
      <c r="A1123" s="219"/>
      <c r="B1123" s="220"/>
      <c r="C1123" s="263"/>
      <c r="D1123" s="241"/>
      <c r="E1123" s="241"/>
      <c r="F1123" s="241"/>
      <c r="G1123" s="241"/>
      <c r="H1123" s="223"/>
      <c r="I1123" s="223"/>
      <c r="J1123" s="223"/>
      <c r="K1123" s="223"/>
      <c r="L1123" s="223"/>
      <c r="M1123" s="223"/>
      <c r="N1123" s="222"/>
      <c r="O1123" s="222"/>
      <c r="P1123" s="222"/>
      <c r="Q1123" s="222"/>
      <c r="R1123" s="223"/>
      <c r="S1123" s="223"/>
      <c r="T1123" s="223"/>
      <c r="U1123" s="223"/>
      <c r="V1123" s="223"/>
      <c r="W1123" s="223"/>
      <c r="X1123" s="223"/>
      <c r="Y1123" s="223"/>
      <c r="Z1123" s="212"/>
      <c r="AA1123" s="212"/>
      <c r="AB1123" s="212"/>
      <c r="AC1123" s="212"/>
      <c r="AD1123" s="212"/>
      <c r="AE1123" s="212"/>
      <c r="AF1123" s="212"/>
      <c r="AG1123" s="212" t="s">
        <v>193</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ht="22.5" outlineLevel="1" x14ac:dyDescent="0.2">
      <c r="A1124" s="233">
        <v>249</v>
      </c>
      <c r="B1124" s="234" t="s">
        <v>1267</v>
      </c>
      <c r="C1124" s="244" t="s">
        <v>1268</v>
      </c>
      <c r="D1124" s="235" t="s">
        <v>384</v>
      </c>
      <c r="E1124" s="236">
        <v>1</v>
      </c>
      <c r="F1124" s="237"/>
      <c r="G1124" s="238">
        <f>ROUND(E1124*F1124,2)</f>
        <v>0</v>
      </c>
      <c r="H1124" s="237"/>
      <c r="I1124" s="238">
        <f>ROUND(E1124*H1124,2)</f>
        <v>0</v>
      </c>
      <c r="J1124" s="237"/>
      <c r="K1124" s="238">
        <f>ROUND(E1124*J1124,2)</f>
        <v>0</v>
      </c>
      <c r="L1124" s="238">
        <v>21</v>
      </c>
      <c r="M1124" s="238">
        <f>G1124*(1+L1124/100)</f>
        <v>0</v>
      </c>
      <c r="N1124" s="236">
        <v>8.0000000000000004E-4</v>
      </c>
      <c r="O1124" s="236">
        <f>ROUND(E1124*N1124,2)</f>
        <v>0</v>
      </c>
      <c r="P1124" s="236">
        <v>0</v>
      </c>
      <c r="Q1124" s="236">
        <f>ROUND(E1124*P1124,2)</f>
        <v>0</v>
      </c>
      <c r="R1124" s="238" t="s">
        <v>1203</v>
      </c>
      <c r="S1124" s="238" t="s">
        <v>188</v>
      </c>
      <c r="T1124" s="239" t="s">
        <v>188</v>
      </c>
      <c r="U1124" s="223">
        <v>0.26900000000000002</v>
      </c>
      <c r="V1124" s="223">
        <f>ROUND(E1124*U1124,2)</f>
        <v>0.27</v>
      </c>
      <c r="W1124" s="223"/>
      <c r="X1124" s="223" t="s">
        <v>210</v>
      </c>
      <c r="Y1124" s="223" t="s">
        <v>191</v>
      </c>
      <c r="Z1124" s="212"/>
      <c r="AA1124" s="212"/>
      <c r="AB1124" s="212"/>
      <c r="AC1124" s="212"/>
      <c r="AD1124" s="212"/>
      <c r="AE1124" s="212"/>
      <c r="AF1124" s="212"/>
      <c r="AG1124" s="212" t="s">
        <v>1126</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2" x14ac:dyDescent="0.2">
      <c r="A1125" s="219"/>
      <c r="B1125" s="220"/>
      <c r="C1125" s="245"/>
      <c r="D1125" s="242"/>
      <c r="E1125" s="242"/>
      <c r="F1125" s="242"/>
      <c r="G1125" s="242"/>
      <c r="H1125" s="223"/>
      <c r="I1125" s="223"/>
      <c r="J1125" s="223"/>
      <c r="K1125" s="223"/>
      <c r="L1125" s="223"/>
      <c r="M1125" s="223"/>
      <c r="N1125" s="222"/>
      <c r="O1125" s="222"/>
      <c r="P1125" s="222"/>
      <c r="Q1125" s="222"/>
      <c r="R1125" s="223"/>
      <c r="S1125" s="223"/>
      <c r="T1125" s="223"/>
      <c r="U1125" s="223"/>
      <c r="V1125" s="223"/>
      <c r="W1125" s="223"/>
      <c r="X1125" s="223"/>
      <c r="Y1125" s="223"/>
      <c r="Z1125" s="212"/>
      <c r="AA1125" s="212"/>
      <c r="AB1125" s="212"/>
      <c r="AC1125" s="212"/>
      <c r="AD1125" s="212"/>
      <c r="AE1125" s="212"/>
      <c r="AF1125" s="212"/>
      <c r="AG1125" s="212" t="s">
        <v>193</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33">
        <v>250</v>
      </c>
      <c r="B1126" s="234" t="s">
        <v>1269</v>
      </c>
      <c r="C1126" s="244" t="s">
        <v>1270</v>
      </c>
      <c r="D1126" s="235" t="s">
        <v>384</v>
      </c>
      <c r="E1126" s="236">
        <v>1</v>
      </c>
      <c r="F1126" s="237"/>
      <c r="G1126" s="238">
        <f>ROUND(E1126*F1126,2)</f>
        <v>0</v>
      </c>
      <c r="H1126" s="237"/>
      <c r="I1126" s="238">
        <f>ROUND(E1126*H1126,2)</f>
        <v>0</v>
      </c>
      <c r="J1126" s="237"/>
      <c r="K1126" s="238">
        <f>ROUND(E1126*J1126,2)</f>
        <v>0</v>
      </c>
      <c r="L1126" s="238">
        <v>21</v>
      </c>
      <c r="M1126" s="238">
        <f>G1126*(1+L1126/100)</f>
        <v>0</v>
      </c>
      <c r="N1126" s="236">
        <v>2.0000000000000002E-5</v>
      </c>
      <c r="O1126" s="236">
        <f>ROUND(E1126*N1126,2)</f>
        <v>0</v>
      </c>
      <c r="P1126" s="236">
        <v>0</v>
      </c>
      <c r="Q1126" s="236">
        <f>ROUND(E1126*P1126,2)</f>
        <v>0</v>
      </c>
      <c r="R1126" s="238" t="s">
        <v>1203</v>
      </c>
      <c r="S1126" s="238" t="s">
        <v>188</v>
      </c>
      <c r="T1126" s="239" t="s">
        <v>188</v>
      </c>
      <c r="U1126" s="223">
        <v>0.30299999999999999</v>
      </c>
      <c r="V1126" s="223">
        <f>ROUND(E1126*U1126,2)</f>
        <v>0.3</v>
      </c>
      <c r="W1126" s="223"/>
      <c r="X1126" s="223" t="s">
        <v>210</v>
      </c>
      <c r="Y1126" s="223" t="s">
        <v>191</v>
      </c>
      <c r="Z1126" s="212"/>
      <c r="AA1126" s="212"/>
      <c r="AB1126" s="212"/>
      <c r="AC1126" s="212"/>
      <c r="AD1126" s="212"/>
      <c r="AE1126" s="212"/>
      <c r="AF1126" s="212"/>
      <c r="AG1126" s="212" t="s">
        <v>1126</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2" x14ac:dyDescent="0.2">
      <c r="A1127" s="219"/>
      <c r="B1127" s="220"/>
      <c r="C1127" s="245"/>
      <c r="D1127" s="242"/>
      <c r="E1127" s="242"/>
      <c r="F1127" s="242"/>
      <c r="G1127" s="242"/>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193</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ht="22.5" outlineLevel="1" x14ac:dyDescent="0.2">
      <c r="A1128" s="233">
        <v>251</v>
      </c>
      <c r="B1128" s="234" t="s">
        <v>1271</v>
      </c>
      <c r="C1128" s="244" t="s">
        <v>1272</v>
      </c>
      <c r="D1128" s="235" t="s">
        <v>384</v>
      </c>
      <c r="E1128" s="236">
        <v>1</v>
      </c>
      <c r="F1128" s="237"/>
      <c r="G1128" s="238">
        <f>ROUND(E1128*F1128,2)</f>
        <v>0</v>
      </c>
      <c r="H1128" s="237"/>
      <c r="I1128" s="238">
        <f>ROUND(E1128*H1128,2)</f>
        <v>0</v>
      </c>
      <c r="J1128" s="237"/>
      <c r="K1128" s="238">
        <f>ROUND(E1128*J1128,2)</f>
        <v>0</v>
      </c>
      <c r="L1128" s="238">
        <v>21</v>
      </c>
      <c r="M1128" s="238">
        <f>G1128*(1+L1128/100)</f>
        <v>0</v>
      </c>
      <c r="N1128" s="236">
        <v>4.7800000000000004E-3</v>
      </c>
      <c r="O1128" s="236">
        <f>ROUND(E1128*N1128,2)</f>
        <v>0</v>
      </c>
      <c r="P1128" s="236">
        <v>0</v>
      </c>
      <c r="Q1128" s="236">
        <f>ROUND(E1128*P1128,2)</f>
        <v>0</v>
      </c>
      <c r="R1128" s="238" t="s">
        <v>1203</v>
      </c>
      <c r="S1128" s="238" t="s">
        <v>188</v>
      </c>
      <c r="T1128" s="239" t="s">
        <v>188</v>
      </c>
      <c r="U1128" s="223">
        <v>0.39300000000000002</v>
      </c>
      <c r="V1128" s="223">
        <f>ROUND(E1128*U1128,2)</f>
        <v>0.39</v>
      </c>
      <c r="W1128" s="223"/>
      <c r="X1128" s="223" t="s">
        <v>210</v>
      </c>
      <c r="Y1128" s="223" t="s">
        <v>191</v>
      </c>
      <c r="Z1128" s="212"/>
      <c r="AA1128" s="212"/>
      <c r="AB1128" s="212"/>
      <c r="AC1128" s="212"/>
      <c r="AD1128" s="212"/>
      <c r="AE1128" s="212"/>
      <c r="AF1128" s="212"/>
      <c r="AG1128" s="212" t="s">
        <v>1126</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45"/>
      <c r="D1129" s="242"/>
      <c r="E1129" s="242"/>
      <c r="F1129" s="242"/>
      <c r="G1129" s="242"/>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193</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
      <c r="A1130" s="233">
        <v>252</v>
      </c>
      <c r="B1130" s="234" t="s">
        <v>1273</v>
      </c>
      <c r="C1130" s="244" t="s">
        <v>1274</v>
      </c>
      <c r="D1130" s="235" t="s">
        <v>384</v>
      </c>
      <c r="E1130" s="236">
        <v>5</v>
      </c>
      <c r="F1130" s="237"/>
      <c r="G1130" s="238">
        <f>ROUND(E1130*F1130,2)</f>
        <v>0</v>
      </c>
      <c r="H1130" s="237"/>
      <c r="I1130" s="238">
        <f>ROUND(E1130*H1130,2)</f>
        <v>0</v>
      </c>
      <c r="J1130" s="237"/>
      <c r="K1130" s="238">
        <f>ROUND(E1130*J1130,2)</f>
        <v>0</v>
      </c>
      <c r="L1130" s="238">
        <v>21</v>
      </c>
      <c r="M1130" s="238">
        <f>G1130*(1+L1130/100)</f>
        <v>0</v>
      </c>
      <c r="N1130" s="236">
        <v>4.0099999999999997E-3</v>
      </c>
      <c r="O1130" s="236">
        <f>ROUND(E1130*N1130,2)</f>
        <v>0.02</v>
      </c>
      <c r="P1130" s="236">
        <v>0</v>
      </c>
      <c r="Q1130" s="236">
        <f>ROUND(E1130*P1130,2)</f>
        <v>0</v>
      </c>
      <c r="R1130" s="238"/>
      <c r="S1130" s="238" t="s">
        <v>533</v>
      </c>
      <c r="T1130" s="239" t="s">
        <v>539</v>
      </c>
      <c r="U1130" s="223">
        <v>0</v>
      </c>
      <c r="V1130" s="223">
        <f>ROUND(E1130*U1130,2)</f>
        <v>0</v>
      </c>
      <c r="W1130" s="223"/>
      <c r="X1130" s="223" t="s">
        <v>210</v>
      </c>
      <c r="Y1130" s="223" t="s">
        <v>191</v>
      </c>
      <c r="Z1130" s="212"/>
      <c r="AA1130" s="212"/>
      <c r="AB1130" s="212"/>
      <c r="AC1130" s="212"/>
      <c r="AD1130" s="212"/>
      <c r="AE1130" s="212"/>
      <c r="AF1130" s="212"/>
      <c r="AG1130" s="212" t="s">
        <v>211</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2" x14ac:dyDescent="0.2">
      <c r="A1131" s="219"/>
      <c r="B1131" s="220"/>
      <c r="C1131" s="262" t="s">
        <v>86</v>
      </c>
      <c r="D1131" s="249"/>
      <c r="E1131" s="250">
        <v>5</v>
      </c>
      <c r="F1131" s="223"/>
      <c r="G1131" s="223"/>
      <c r="H1131" s="223"/>
      <c r="I1131" s="223"/>
      <c r="J1131" s="223"/>
      <c r="K1131" s="223"/>
      <c r="L1131" s="223"/>
      <c r="M1131" s="223"/>
      <c r="N1131" s="222"/>
      <c r="O1131" s="222"/>
      <c r="P1131" s="222"/>
      <c r="Q1131" s="222"/>
      <c r="R1131" s="223"/>
      <c r="S1131" s="223"/>
      <c r="T1131" s="223"/>
      <c r="U1131" s="223"/>
      <c r="V1131" s="223"/>
      <c r="W1131" s="223"/>
      <c r="X1131" s="223"/>
      <c r="Y1131" s="223"/>
      <c r="Z1131" s="212"/>
      <c r="AA1131" s="212"/>
      <c r="AB1131" s="212"/>
      <c r="AC1131" s="212"/>
      <c r="AD1131" s="212"/>
      <c r="AE1131" s="212"/>
      <c r="AF1131" s="212"/>
      <c r="AG1131" s="212" t="s">
        <v>215</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2" x14ac:dyDescent="0.2">
      <c r="A1132" s="219"/>
      <c r="B1132" s="220"/>
      <c r="C1132" s="263"/>
      <c r="D1132" s="241"/>
      <c r="E1132" s="241"/>
      <c r="F1132" s="241"/>
      <c r="G1132" s="241"/>
      <c r="H1132" s="223"/>
      <c r="I1132" s="223"/>
      <c r="J1132" s="223"/>
      <c r="K1132" s="223"/>
      <c r="L1132" s="223"/>
      <c r="M1132" s="223"/>
      <c r="N1132" s="222"/>
      <c r="O1132" s="222"/>
      <c r="P1132" s="222"/>
      <c r="Q1132" s="222"/>
      <c r="R1132" s="223"/>
      <c r="S1132" s="223"/>
      <c r="T1132" s="223"/>
      <c r="U1132" s="223"/>
      <c r="V1132" s="223"/>
      <c r="W1132" s="223"/>
      <c r="X1132" s="223"/>
      <c r="Y1132" s="223"/>
      <c r="Z1132" s="212"/>
      <c r="AA1132" s="212"/>
      <c r="AB1132" s="212"/>
      <c r="AC1132" s="212"/>
      <c r="AD1132" s="212"/>
      <c r="AE1132" s="212"/>
      <c r="AF1132" s="212"/>
      <c r="AG1132" s="212" t="s">
        <v>193</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33">
        <v>253</v>
      </c>
      <c r="B1133" s="234" t="s">
        <v>1275</v>
      </c>
      <c r="C1133" s="244" t="s">
        <v>1276</v>
      </c>
      <c r="D1133" s="235" t="s">
        <v>384</v>
      </c>
      <c r="E1133" s="236">
        <v>10</v>
      </c>
      <c r="F1133" s="237"/>
      <c r="G1133" s="238">
        <f>ROUND(E1133*F1133,2)</f>
        <v>0</v>
      </c>
      <c r="H1133" s="237"/>
      <c r="I1133" s="238">
        <f>ROUND(E1133*H1133,2)</f>
        <v>0</v>
      </c>
      <c r="J1133" s="237"/>
      <c r="K1133" s="238">
        <f>ROUND(E1133*J1133,2)</f>
        <v>0</v>
      </c>
      <c r="L1133" s="238">
        <v>21</v>
      </c>
      <c r="M1133" s="238">
        <f>G1133*(1+L1133/100)</f>
        <v>0</v>
      </c>
      <c r="N1133" s="236">
        <v>4.0099999999999997E-3</v>
      </c>
      <c r="O1133" s="236">
        <f>ROUND(E1133*N1133,2)</f>
        <v>0.04</v>
      </c>
      <c r="P1133" s="236">
        <v>0</v>
      </c>
      <c r="Q1133" s="236">
        <f>ROUND(E1133*P1133,2)</f>
        <v>0</v>
      </c>
      <c r="R1133" s="238"/>
      <c r="S1133" s="238" t="s">
        <v>533</v>
      </c>
      <c r="T1133" s="239" t="s">
        <v>539</v>
      </c>
      <c r="U1133" s="223">
        <v>0</v>
      </c>
      <c r="V1133" s="223">
        <f>ROUND(E1133*U1133,2)</f>
        <v>0</v>
      </c>
      <c r="W1133" s="223"/>
      <c r="X1133" s="223" t="s">
        <v>210</v>
      </c>
      <c r="Y1133" s="223" t="s">
        <v>191</v>
      </c>
      <c r="Z1133" s="212"/>
      <c r="AA1133" s="212"/>
      <c r="AB1133" s="212"/>
      <c r="AC1133" s="212"/>
      <c r="AD1133" s="212"/>
      <c r="AE1133" s="212"/>
      <c r="AF1133" s="212"/>
      <c r="AG1133" s="212" t="s">
        <v>211</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2" x14ac:dyDescent="0.2">
      <c r="A1134" s="219"/>
      <c r="B1134" s="220"/>
      <c r="C1134" s="262" t="s">
        <v>1277</v>
      </c>
      <c r="D1134" s="249"/>
      <c r="E1134" s="250">
        <v>10</v>
      </c>
      <c r="F1134" s="223"/>
      <c r="G1134" s="223"/>
      <c r="H1134" s="223"/>
      <c r="I1134" s="223"/>
      <c r="J1134" s="223"/>
      <c r="K1134" s="223"/>
      <c r="L1134" s="223"/>
      <c r="M1134" s="223"/>
      <c r="N1134" s="222"/>
      <c r="O1134" s="222"/>
      <c r="P1134" s="222"/>
      <c r="Q1134" s="222"/>
      <c r="R1134" s="223"/>
      <c r="S1134" s="223"/>
      <c r="T1134" s="223"/>
      <c r="U1134" s="223"/>
      <c r="V1134" s="223"/>
      <c r="W1134" s="223"/>
      <c r="X1134" s="223"/>
      <c r="Y1134" s="223"/>
      <c r="Z1134" s="212"/>
      <c r="AA1134" s="212"/>
      <c r="AB1134" s="212"/>
      <c r="AC1134" s="212"/>
      <c r="AD1134" s="212"/>
      <c r="AE1134" s="212"/>
      <c r="AF1134" s="212"/>
      <c r="AG1134" s="212" t="s">
        <v>215</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2" x14ac:dyDescent="0.2">
      <c r="A1135" s="219"/>
      <c r="B1135" s="220"/>
      <c r="C1135" s="263"/>
      <c r="D1135" s="241"/>
      <c r="E1135" s="241"/>
      <c r="F1135" s="241"/>
      <c r="G1135" s="241"/>
      <c r="H1135" s="223"/>
      <c r="I1135" s="223"/>
      <c r="J1135" s="223"/>
      <c r="K1135" s="223"/>
      <c r="L1135" s="223"/>
      <c r="M1135" s="223"/>
      <c r="N1135" s="222"/>
      <c r="O1135" s="222"/>
      <c r="P1135" s="222"/>
      <c r="Q1135" s="222"/>
      <c r="R1135" s="223"/>
      <c r="S1135" s="223"/>
      <c r="T1135" s="223"/>
      <c r="U1135" s="223"/>
      <c r="V1135" s="223"/>
      <c r="W1135" s="223"/>
      <c r="X1135" s="223"/>
      <c r="Y1135" s="223"/>
      <c r="Z1135" s="212"/>
      <c r="AA1135" s="212"/>
      <c r="AB1135" s="212"/>
      <c r="AC1135" s="212"/>
      <c r="AD1135" s="212"/>
      <c r="AE1135" s="212"/>
      <c r="AF1135" s="212"/>
      <c r="AG1135" s="212" t="s">
        <v>193</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33">
        <v>254</v>
      </c>
      <c r="B1136" s="234" t="s">
        <v>1278</v>
      </c>
      <c r="C1136" s="244" t="s">
        <v>1279</v>
      </c>
      <c r="D1136" s="235" t="s">
        <v>384</v>
      </c>
      <c r="E1136" s="236">
        <v>5</v>
      </c>
      <c r="F1136" s="237"/>
      <c r="G1136" s="238">
        <f>ROUND(E1136*F1136,2)</f>
        <v>0</v>
      </c>
      <c r="H1136" s="237"/>
      <c r="I1136" s="238">
        <f>ROUND(E1136*H1136,2)</f>
        <v>0</v>
      </c>
      <c r="J1136" s="237"/>
      <c r="K1136" s="238">
        <f>ROUND(E1136*J1136,2)</f>
        <v>0</v>
      </c>
      <c r="L1136" s="238">
        <v>21</v>
      </c>
      <c r="M1136" s="238">
        <f>G1136*(1+L1136/100)</f>
        <v>0</v>
      </c>
      <c r="N1136" s="236">
        <v>4.0099999999999997E-3</v>
      </c>
      <c r="O1136" s="236">
        <f>ROUND(E1136*N1136,2)</f>
        <v>0.02</v>
      </c>
      <c r="P1136" s="236">
        <v>0</v>
      </c>
      <c r="Q1136" s="236">
        <f>ROUND(E1136*P1136,2)</f>
        <v>0</v>
      </c>
      <c r="R1136" s="238"/>
      <c r="S1136" s="238" t="s">
        <v>533</v>
      </c>
      <c r="T1136" s="239" t="s">
        <v>539</v>
      </c>
      <c r="U1136" s="223">
        <v>0</v>
      </c>
      <c r="V1136" s="223">
        <f>ROUND(E1136*U1136,2)</f>
        <v>0</v>
      </c>
      <c r="W1136" s="223"/>
      <c r="X1136" s="223" t="s">
        <v>210</v>
      </c>
      <c r="Y1136" s="223" t="s">
        <v>191</v>
      </c>
      <c r="Z1136" s="212"/>
      <c r="AA1136" s="212"/>
      <c r="AB1136" s="212"/>
      <c r="AC1136" s="212"/>
      <c r="AD1136" s="212"/>
      <c r="AE1136" s="212"/>
      <c r="AF1136" s="212"/>
      <c r="AG1136" s="212" t="s">
        <v>211</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2" x14ac:dyDescent="0.2">
      <c r="A1137" s="219"/>
      <c r="B1137" s="220"/>
      <c r="C1137" s="262" t="s">
        <v>86</v>
      </c>
      <c r="D1137" s="249"/>
      <c r="E1137" s="250">
        <v>5</v>
      </c>
      <c r="F1137" s="223"/>
      <c r="G1137" s="223"/>
      <c r="H1137" s="223"/>
      <c r="I1137" s="223"/>
      <c r="J1137" s="223"/>
      <c r="K1137" s="223"/>
      <c r="L1137" s="223"/>
      <c r="M1137" s="223"/>
      <c r="N1137" s="222"/>
      <c r="O1137" s="222"/>
      <c r="P1137" s="222"/>
      <c r="Q1137" s="222"/>
      <c r="R1137" s="223"/>
      <c r="S1137" s="223"/>
      <c r="T1137" s="223"/>
      <c r="U1137" s="223"/>
      <c r="V1137" s="223"/>
      <c r="W1137" s="223"/>
      <c r="X1137" s="223"/>
      <c r="Y1137" s="223"/>
      <c r="Z1137" s="212"/>
      <c r="AA1137" s="212"/>
      <c r="AB1137" s="212"/>
      <c r="AC1137" s="212"/>
      <c r="AD1137" s="212"/>
      <c r="AE1137" s="212"/>
      <c r="AF1137" s="212"/>
      <c r="AG1137" s="212" t="s">
        <v>215</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2" x14ac:dyDescent="0.2">
      <c r="A1138" s="219"/>
      <c r="B1138" s="220"/>
      <c r="C1138" s="263"/>
      <c r="D1138" s="241"/>
      <c r="E1138" s="241"/>
      <c r="F1138" s="241"/>
      <c r="G1138" s="241"/>
      <c r="H1138" s="223"/>
      <c r="I1138" s="223"/>
      <c r="J1138" s="223"/>
      <c r="K1138" s="223"/>
      <c r="L1138" s="223"/>
      <c r="M1138" s="223"/>
      <c r="N1138" s="222"/>
      <c r="O1138" s="222"/>
      <c r="P1138" s="222"/>
      <c r="Q1138" s="222"/>
      <c r="R1138" s="223"/>
      <c r="S1138" s="223"/>
      <c r="T1138" s="223"/>
      <c r="U1138" s="223"/>
      <c r="V1138" s="223"/>
      <c r="W1138" s="223"/>
      <c r="X1138" s="223"/>
      <c r="Y1138" s="223"/>
      <c r="Z1138" s="212"/>
      <c r="AA1138" s="212"/>
      <c r="AB1138" s="212"/>
      <c r="AC1138" s="212"/>
      <c r="AD1138" s="212"/>
      <c r="AE1138" s="212"/>
      <c r="AF1138" s="212"/>
      <c r="AG1138" s="212" t="s">
        <v>193</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33">
        <v>255</v>
      </c>
      <c r="B1139" s="234" t="s">
        <v>1280</v>
      </c>
      <c r="C1139" s="244" t="s">
        <v>1281</v>
      </c>
      <c r="D1139" s="235" t="s">
        <v>384</v>
      </c>
      <c r="E1139" s="236">
        <v>1</v>
      </c>
      <c r="F1139" s="237"/>
      <c r="G1139" s="238">
        <f>ROUND(E1139*F1139,2)</f>
        <v>0</v>
      </c>
      <c r="H1139" s="237"/>
      <c r="I1139" s="238">
        <f>ROUND(E1139*H1139,2)</f>
        <v>0</v>
      </c>
      <c r="J1139" s="237"/>
      <c r="K1139" s="238">
        <f>ROUND(E1139*J1139,2)</f>
        <v>0</v>
      </c>
      <c r="L1139" s="238">
        <v>21</v>
      </c>
      <c r="M1139" s="238">
        <f>G1139*(1+L1139/100)</f>
        <v>0</v>
      </c>
      <c r="N1139" s="236">
        <v>4.0099999999999997E-3</v>
      </c>
      <c r="O1139" s="236">
        <f>ROUND(E1139*N1139,2)</f>
        <v>0</v>
      </c>
      <c r="P1139" s="236">
        <v>0</v>
      </c>
      <c r="Q1139" s="236">
        <f>ROUND(E1139*P1139,2)</f>
        <v>0</v>
      </c>
      <c r="R1139" s="238"/>
      <c r="S1139" s="238" t="s">
        <v>533</v>
      </c>
      <c r="T1139" s="239" t="s">
        <v>539</v>
      </c>
      <c r="U1139" s="223">
        <v>0</v>
      </c>
      <c r="V1139" s="223">
        <f>ROUND(E1139*U1139,2)</f>
        <v>0</v>
      </c>
      <c r="W1139" s="223"/>
      <c r="X1139" s="223" t="s">
        <v>210</v>
      </c>
      <c r="Y1139" s="223" t="s">
        <v>191</v>
      </c>
      <c r="Z1139" s="212"/>
      <c r="AA1139" s="212"/>
      <c r="AB1139" s="212"/>
      <c r="AC1139" s="212"/>
      <c r="AD1139" s="212"/>
      <c r="AE1139" s="212"/>
      <c r="AF1139" s="212"/>
      <c r="AG1139" s="212" t="s">
        <v>211</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2" x14ac:dyDescent="0.2">
      <c r="A1140" s="219"/>
      <c r="B1140" s="220"/>
      <c r="C1140" s="262" t="s">
        <v>76</v>
      </c>
      <c r="D1140" s="249"/>
      <c r="E1140" s="250">
        <v>1</v>
      </c>
      <c r="F1140" s="223"/>
      <c r="G1140" s="223"/>
      <c r="H1140" s="223"/>
      <c r="I1140" s="223"/>
      <c r="J1140" s="223"/>
      <c r="K1140" s="223"/>
      <c r="L1140" s="223"/>
      <c r="M1140" s="223"/>
      <c r="N1140" s="222"/>
      <c r="O1140" s="222"/>
      <c r="P1140" s="222"/>
      <c r="Q1140" s="222"/>
      <c r="R1140" s="223"/>
      <c r="S1140" s="223"/>
      <c r="T1140" s="223"/>
      <c r="U1140" s="223"/>
      <c r="V1140" s="223"/>
      <c r="W1140" s="223"/>
      <c r="X1140" s="223"/>
      <c r="Y1140" s="223"/>
      <c r="Z1140" s="212"/>
      <c r="AA1140" s="212"/>
      <c r="AB1140" s="212"/>
      <c r="AC1140" s="212"/>
      <c r="AD1140" s="212"/>
      <c r="AE1140" s="212"/>
      <c r="AF1140" s="212"/>
      <c r="AG1140" s="212" t="s">
        <v>215</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2" x14ac:dyDescent="0.2">
      <c r="A1141" s="219"/>
      <c r="B1141" s="220"/>
      <c r="C1141" s="263"/>
      <c r="D1141" s="241"/>
      <c r="E1141" s="241"/>
      <c r="F1141" s="241"/>
      <c r="G1141" s="241"/>
      <c r="H1141" s="223"/>
      <c r="I1141" s="223"/>
      <c r="J1141" s="223"/>
      <c r="K1141" s="223"/>
      <c r="L1141" s="223"/>
      <c r="M1141" s="223"/>
      <c r="N1141" s="222"/>
      <c r="O1141" s="222"/>
      <c r="P1141" s="222"/>
      <c r="Q1141" s="222"/>
      <c r="R1141" s="223"/>
      <c r="S1141" s="223"/>
      <c r="T1141" s="223"/>
      <c r="U1141" s="223"/>
      <c r="V1141" s="223"/>
      <c r="W1141" s="223"/>
      <c r="X1141" s="223"/>
      <c r="Y1141" s="223"/>
      <c r="Z1141" s="212"/>
      <c r="AA1141" s="212"/>
      <c r="AB1141" s="212"/>
      <c r="AC1141" s="212"/>
      <c r="AD1141" s="212"/>
      <c r="AE1141" s="212"/>
      <c r="AF1141" s="212"/>
      <c r="AG1141" s="212" t="s">
        <v>193</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
      <c r="A1142" s="233">
        <v>256</v>
      </c>
      <c r="B1142" s="234" t="s">
        <v>1282</v>
      </c>
      <c r="C1142" s="244" t="s">
        <v>1283</v>
      </c>
      <c r="D1142" s="235" t="s">
        <v>384</v>
      </c>
      <c r="E1142" s="236">
        <v>3</v>
      </c>
      <c r="F1142" s="237"/>
      <c r="G1142" s="238">
        <f>ROUND(E1142*F1142,2)</f>
        <v>0</v>
      </c>
      <c r="H1142" s="237"/>
      <c r="I1142" s="238">
        <f>ROUND(E1142*H1142,2)</f>
        <v>0</v>
      </c>
      <c r="J1142" s="237"/>
      <c r="K1142" s="238">
        <f>ROUND(E1142*J1142,2)</f>
        <v>0</v>
      </c>
      <c r="L1142" s="238">
        <v>21</v>
      </c>
      <c r="M1142" s="238">
        <f>G1142*(1+L1142/100)</f>
        <v>0</v>
      </c>
      <c r="N1142" s="236">
        <v>4.0099999999999997E-3</v>
      </c>
      <c r="O1142" s="236">
        <f>ROUND(E1142*N1142,2)</f>
        <v>0.01</v>
      </c>
      <c r="P1142" s="236">
        <v>0</v>
      </c>
      <c r="Q1142" s="236">
        <f>ROUND(E1142*P1142,2)</f>
        <v>0</v>
      </c>
      <c r="R1142" s="238"/>
      <c r="S1142" s="238" t="s">
        <v>533</v>
      </c>
      <c r="T1142" s="239" t="s">
        <v>539</v>
      </c>
      <c r="U1142" s="223">
        <v>0</v>
      </c>
      <c r="V1142" s="223">
        <f>ROUND(E1142*U1142,2)</f>
        <v>0</v>
      </c>
      <c r="W1142" s="223"/>
      <c r="X1142" s="223" t="s">
        <v>210</v>
      </c>
      <c r="Y1142" s="223" t="s">
        <v>191</v>
      </c>
      <c r="Z1142" s="212"/>
      <c r="AA1142" s="212"/>
      <c r="AB1142" s="212"/>
      <c r="AC1142" s="212"/>
      <c r="AD1142" s="212"/>
      <c r="AE1142" s="212"/>
      <c r="AF1142" s="212"/>
      <c r="AG1142" s="212" t="s">
        <v>211</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2" x14ac:dyDescent="0.2">
      <c r="A1143" s="219"/>
      <c r="B1143" s="220"/>
      <c r="C1143" s="262" t="s">
        <v>82</v>
      </c>
      <c r="D1143" s="249"/>
      <c r="E1143" s="250">
        <v>3</v>
      </c>
      <c r="F1143" s="223"/>
      <c r="G1143" s="223"/>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215</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63"/>
      <c r="D1144" s="241"/>
      <c r="E1144" s="241"/>
      <c r="F1144" s="241"/>
      <c r="G1144" s="241"/>
      <c r="H1144" s="223"/>
      <c r="I1144" s="223"/>
      <c r="J1144" s="223"/>
      <c r="K1144" s="223"/>
      <c r="L1144" s="223"/>
      <c r="M1144" s="223"/>
      <c r="N1144" s="222"/>
      <c r="O1144" s="222"/>
      <c r="P1144" s="222"/>
      <c r="Q1144" s="222"/>
      <c r="R1144" s="223"/>
      <c r="S1144" s="223"/>
      <c r="T1144" s="223"/>
      <c r="U1144" s="223"/>
      <c r="V1144" s="223"/>
      <c r="W1144" s="223"/>
      <c r="X1144" s="223"/>
      <c r="Y1144" s="223"/>
      <c r="Z1144" s="212"/>
      <c r="AA1144" s="212"/>
      <c r="AB1144" s="212"/>
      <c r="AC1144" s="212"/>
      <c r="AD1144" s="212"/>
      <c r="AE1144" s="212"/>
      <c r="AF1144" s="212"/>
      <c r="AG1144" s="212" t="s">
        <v>193</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33">
        <v>257</v>
      </c>
      <c r="B1145" s="234" t="s">
        <v>1284</v>
      </c>
      <c r="C1145" s="244" t="s">
        <v>1285</v>
      </c>
      <c r="D1145" s="235" t="s">
        <v>384</v>
      </c>
      <c r="E1145" s="236">
        <v>1</v>
      </c>
      <c r="F1145" s="237"/>
      <c r="G1145" s="238">
        <f>ROUND(E1145*F1145,2)</f>
        <v>0</v>
      </c>
      <c r="H1145" s="237"/>
      <c r="I1145" s="238">
        <f>ROUND(E1145*H1145,2)</f>
        <v>0</v>
      </c>
      <c r="J1145" s="237"/>
      <c r="K1145" s="238">
        <f>ROUND(E1145*J1145,2)</f>
        <v>0</v>
      </c>
      <c r="L1145" s="238">
        <v>21</v>
      </c>
      <c r="M1145" s="238">
        <f>G1145*(1+L1145/100)</f>
        <v>0</v>
      </c>
      <c r="N1145" s="236">
        <v>4.0099999999999997E-3</v>
      </c>
      <c r="O1145" s="236">
        <f>ROUND(E1145*N1145,2)</f>
        <v>0</v>
      </c>
      <c r="P1145" s="236">
        <v>0</v>
      </c>
      <c r="Q1145" s="236">
        <f>ROUND(E1145*P1145,2)</f>
        <v>0</v>
      </c>
      <c r="R1145" s="238"/>
      <c r="S1145" s="238" t="s">
        <v>533</v>
      </c>
      <c r="T1145" s="239" t="s">
        <v>539</v>
      </c>
      <c r="U1145" s="223">
        <v>0</v>
      </c>
      <c r="V1145" s="223">
        <f>ROUND(E1145*U1145,2)</f>
        <v>0</v>
      </c>
      <c r="W1145" s="223"/>
      <c r="X1145" s="223" t="s">
        <v>210</v>
      </c>
      <c r="Y1145" s="223" t="s">
        <v>191</v>
      </c>
      <c r="Z1145" s="212"/>
      <c r="AA1145" s="212"/>
      <c r="AB1145" s="212"/>
      <c r="AC1145" s="212"/>
      <c r="AD1145" s="212"/>
      <c r="AE1145" s="212"/>
      <c r="AF1145" s="212"/>
      <c r="AG1145" s="212" t="s">
        <v>211</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62" t="s">
        <v>76</v>
      </c>
      <c r="D1146" s="249"/>
      <c r="E1146" s="250">
        <v>1</v>
      </c>
      <c r="F1146" s="223"/>
      <c r="G1146" s="223"/>
      <c r="H1146" s="223"/>
      <c r="I1146" s="223"/>
      <c r="J1146" s="223"/>
      <c r="K1146" s="223"/>
      <c r="L1146" s="223"/>
      <c r="M1146" s="223"/>
      <c r="N1146" s="222"/>
      <c r="O1146" s="222"/>
      <c r="P1146" s="222"/>
      <c r="Q1146" s="222"/>
      <c r="R1146" s="223"/>
      <c r="S1146" s="223"/>
      <c r="T1146" s="223"/>
      <c r="U1146" s="223"/>
      <c r="V1146" s="223"/>
      <c r="W1146" s="223"/>
      <c r="X1146" s="223"/>
      <c r="Y1146" s="223"/>
      <c r="Z1146" s="212"/>
      <c r="AA1146" s="212"/>
      <c r="AB1146" s="212"/>
      <c r="AC1146" s="212"/>
      <c r="AD1146" s="212"/>
      <c r="AE1146" s="212"/>
      <c r="AF1146" s="212"/>
      <c r="AG1146" s="212" t="s">
        <v>215</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2" x14ac:dyDescent="0.2">
      <c r="A1147" s="219"/>
      <c r="B1147" s="220"/>
      <c r="C1147" s="263"/>
      <c r="D1147" s="241"/>
      <c r="E1147" s="241"/>
      <c r="F1147" s="241"/>
      <c r="G1147" s="241"/>
      <c r="H1147" s="223"/>
      <c r="I1147" s="223"/>
      <c r="J1147" s="223"/>
      <c r="K1147" s="223"/>
      <c r="L1147" s="223"/>
      <c r="M1147" s="223"/>
      <c r="N1147" s="222"/>
      <c r="O1147" s="222"/>
      <c r="P1147" s="222"/>
      <c r="Q1147" s="222"/>
      <c r="R1147" s="223"/>
      <c r="S1147" s="223"/>
      <c r="T1147" s="223"/>
      <c r="U1147" s="223"/>
      <c r="V1147" s="223"/>
      <c r="W1147" s="223"/>
      <c r="X1147" s="223"/>
      <c r="Y1147" s="223"/>
      <c r="Z1147" s="212"/>
      <c r="AA1147" s="212"/>
      <c r="AB1147" s="212"/>
      <c r="AC1147" s="212"/>
      <c r="AD1147" s="212"/>
      <c r="AE1147" s="212"/>
      <c r="AF1147" s="212"/>
      <c r="AG1147" s="212" t="s">
        <v>193</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33">
        <v>258</v>
      </c>
      <c r="B1148" s="234" t="s">
        <v>1286</v>
      </c>
      <c r="C1148" s="244" t="s">
        <v>1287</v>
      </c>
      <c r="D1148" s="235" t="s">
        <v>1248</v>
      </c>
      <c r="E1148" s="236">
        <v>0.2</v>
      </c>
      <c r="F1148" s="237"/>
      <c r="G1148" s="238">
        <f>ROUND(E1148*F1148,2)</f>
        <v>0</v>
      </c>
      <c r="H1148" s="237"/>
      <c r="I1148" s="238">
        <f>ROUND(E1148*H1148,2)</f>
        <v>0</v>
      </c>
      <c r="J1148" s="237"/>
      <c r="K1148" s="238">
        <f>ROUND(E1148*J1148,2)</f>
        <v>0</v>
      </c>
      <c r="L1148" s="238">
        <v>21</v>
      </c>
      <c r="M1148" s="238">
        <f>G1148*(1+L1148/100)</f>
        <v>0</v>
      </c>
      <c r="N1148" s="236">
        <v>0</v>
      </c>
      <c r="O1148" s="236">
        <f>ROUND(E1148*N1148,2)</f>
        <v>0</v>
      </c>
      <c r="P1148" s="236">
        <v>0</v>
      </c>
      <c r="Q1148" s="236">
        <f>ROUND(E1148*P1148,2)</f>
        <v>0</v>
      </c>
      <c r="R1148" s="238"/>
      <c r="S1148" s="238" t="s">
        <v>533</v>
      </c>
      <c r="T1148" s="239" t="s">
        <v>189</v>
      </c>
      <c r="U1148" s="223">
        <v>0</v>
      </c>
      <c r="V1148" s="223">
        <f>ROUND(E1148*U1148,2)</f>
        <v>0</v>
      </c>
      <c r="W1148" s="223"/>
      <c r="X1148" s="223" t="s">
        <v>210</v>
      </c>
      <c r="Y1148" s="223" t="s">
        <v>191</v>
      </c>
      <c r="Z1148" s="212"/>
      <c r="AA1148" s="212"/>
      <c r="AB1148" s="212"/>
      <c r="AC1148" s="212"/>
      <c r="AD1148" s="212"/>
      <c r="AE1148" s="212"/>
      <c r="AF1148" s="212"/>
      <c r="AG1148" s="212" t="s">
        <v>211</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62" t="s">
        <v>1288</v>
      </c>
      <c r="D1149" s="249"/>
      <c r="E1149" s="250">
        <v>0.2</v>
      </c>
      <c r="F1149" s="223"/>
      <c r="G1149" s="223"/>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215</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2" x14ac:dyDescent="0.2">
      <c r="A1150" s="219"/>
      <c r="B1150" s="220"/>
      <c r="C1150" s="263"/>
      <c r="D1150" s="241"/>
      <c r="E1150" s="241"/>
      <c r="F1150" s="241"/>
      <c r="G1150" s="241"/>
      <c r="H1150" s="223"/>
      <c r="I1150" s="223"/>
      <c r="J1150" s="223"/>
      <c r="K1150" s="223"/>
      <c r="L1150" s="223"/>
      <c r="M1150" s="223"/>
      <c r="N1150" s="222"/>
      <c r="O1150" s="222"/>
      <c r="P1150" s="222"/>
      <c r="Q1150" s="222"/>
      <c r="R1150" s="223"/>
      <c r="S1150" s="223"/>
      <c r="T1150" s="223"/>
      <c r="U1150" s="223"/>
      <c r="V1150" s="223"/>
      <c r="W1150" s="223"/>
      <c r="X1150" s="223"/>
      <c r="Y1150" s="223"/>
      <c r="Z1150" s="212"/>
      <c r="AA1150" s="212"/>
      <c r="AB1150" s="212"/>
      <c r="AC1150" s="212"/>
      <c r="AD1150" s="212"/>
      <c r="AE1150" s="212"/>
      <c r="AF1150" s="212"/>
      <c r="AG1150" s="212" t="s">
        <v>193</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ht="22.5" outlineLevel="1" x14ac:dyDescent="0.2">
      <c r="A1151" s="233">
        <v>259</v>
      </c>
      <c r="B1151" s="234" t="s">
        <v>1289</v>
      </c>
      <c r="C1151" s="244" t="s">
        <v>1290</v>
      </c>
      <c r="D1151" s="235" t="s">
        <v>454</v>
      </c>
      <c r="E1151" s="236">
        <v>33</v>
      </c>
      <c r="F1151" s="237"/>
      <c r="G1151" s="238">
        <f>ROUND(E1151*F1151,2)</f>
        <v>0</v>
      </c>
      <c r="H1151" s="237"/>
      <c r="I1151" s="238">
        <f>ROUND(E1151*H1151,2)</f>
        <v>0</v>
      </c>
      <c r="J1151" s="237"/>
      <c r="K1151" s="238">
        <f>ROUND(E1151*J1151,2)</f>
        <v>0</v>
      </c>
      <c r="L1151" s="238">
        <v>21</v>
      </c>
      <c r="M1151" s="238">
        <f>G1151*(1+L1151/100)</f>
        <v>0</v>
      </c>
      <c r="N1151" s="236">
        <v>4.0099999999999997E-3</v>
      </c>
      <c r="O1151" s="236">
        <f>ROUND(E1151*N1151,2)</f>
        <v>0.13</v>
      </c>
      <c r="P1151" s="236">
        <v>0</v>
      </c>
      <c r="Q1151" s="236">
        <f>ROUND(E1151*P1151,2)</f>
        <v>0</v>
      </c>
      <c r="R1151" s="238"/>
      <c r="S1151" s="238" t="s">
        <v>533</v>
      </c>
      <c r="T1151" s="239" t="s">
        <v>189</v>
      </c>
      <c r="U1151" s="223">
        <v>0</v>
      </c>
      <c r="V1151" s="223">
        <f>ROUND(E1151*U1151,2)</f>
        <v>0</v>
      </c>
      <c r="W1151" s="223"/>
      <c r="X1151" s="223" t="s">
        <v>210</v>
      </c>
      <c r="Y1151" s="223" t="s">
        <v>191</v>
      </c>
      <c r="Z1151" s="212"/>
      <c r="AA1151" s="212"/>
      <c r="AB1151" s="212"/>
      <c r="AC1151" s="212"/>
      <c r="AD1151" s="212"/>
      <c r="AE1151" s="212"/>
      <c r="AF1151" s="212"/>
      <c r="AG1151" s="212" t="s">
        <v>1126</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2" x14ac:dyDescent="0.2">
      <c r="A1152" s="219"/>
      <c r="B1152" s="220"/>
      <c r="C1152" s="262" t="s">
        <v>1291</v>
      </c>
      <c r="D1152" s="249"/>
      <c r="E1152" s="250">
        <v>33</v>
      </c>
      <c r="F1152" s="223"/>
      <c r="G1152" s="223"/>
      <c r="H1152" s="223"/>
      <c r="I1152" s="223"/>
      <c r="J1152" s="223"/>
      <c r="K1152" s="223"/>
      <c r="L1152" s="223"/>
      <c r="M1152" s="223"/>
      <c r="N1152" s="222"/>
      <c r="O1152" s="222"/>
      <c r="P1152" s="222"/>
      <c r="Q1152" s="222"/>
      <c r="R1152" s="223"/>
      <c r="S1152" s="223"/>
      <c r="T1152" s="223"/>
      <c r="U1152" s="223"/>
      <c r="V1152" s="223"/>
      <c r="W1152" s="223"/>
      <c r="X1152" s="223"/>
      <c r="Y1152" s="223"/>
      <c r="Z1152" s="212"/>
      <c r="AA1152" s="212"/>
      <c r="AB1152" s="212"/>
      <c r="AC1152" s="212"/>
      <c r="AD1152" s="212"/>
      <c r="AE1152" s="212"/>
      <c r="AF1152" s="212"/>
      <c r="AG1152" s="212" t="s">
        <v>215</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2" x14ac:dyDescent="0.2">
      <c r="A1153" s="219"/>
      <c r="B1153" s="220"/>
      <c r="C1153" s="263"/>
      <c r="D1153" s="241"/>
      <c r="E1153" s="241"/>
      <c r="F1153" s="241"/>
      <c r="G1153" s="241"/>
      <c r="H1153" s="223"/>
      <c r="I1153" s="223"/>
      <c r="J1153" s="223"/>
      <c r="K1153" s="223"/>
      <c r="L1153" s="223"/>
      <c r="M1153" s="223"/>
      <c r="N1153" s="222"/>
      <c r="O1153" s="222"/>
      <c r="P1153" s="222"/>
      <c r="Q1153" s="222"/>
      <c r="R1153" s="223"/>
      <c r="S1153" s="223"/>
      <c r="T1153" s="223"/>
      <c r="U1153" s="223"/>
      <c r="V1153" s="223"/>
      <c r="W1153" s="223"/>
      <c r="X1153" s="223"/>
      <c r="Y1153" s="223"/>
      <c r="Z1153" s="212"/>
      <c r="AA1153" s="212"/>
      <c r="AB1153" s="212"/>
      <c r="AC1153" s="212"/>
      <c r="AD1153" s="212"/>
      <c r="AE1153" s="212"/>
      <c r="AF1153" s="212"/>
      <c r="AG1153" s="212" t="s">
        <v>193</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
      <c r="A1154" s="233">
        <v>260</v>
      </c>
      <c r="B1154" s="234" t="s">
        <v>1292</v>
      </c>
      <c r="C1154" s="244" t="s">
        <v>1293</v>
      </c>
      <c r="D1154" s="235" t="s">
        <v>384</v>
      </c>
      <c r="E1154" s="236">
        <v>1</v>
      </c>
      <c r="F1154" s="237"/>
      <c r="G1154" s="238">
        <f>ROUND(E1154*F1154,2)</f>
        <v>0</v>
      </c>
      <c r="H1154" s="237"/>
      <c r="I1154" s="238">
        <f>ROUND(E1154*H1154,2)</f>
        <v>0</v>
      </c>
      <c r="J1154" s="237"/>
      <c r="K1154" s="238">
        <f>ROUND(E1154*J1154,2)</f>
        <v>0</v>
      </c>
      <c r="L1154" s="238">
        <v>21</v>
      </c>
      <c r="M1154" s="238">
        <f>G1154*(1+L1154/100)</f>
        <v>0</v>
      </c>
      <c r="N1154" s="236">
        <v>6.2E-4</v>
      </c>
      <c r="O1154" s="236">
        <f>ROUND(E1154*N1154,2)</f>
        <v>0</v>
      </c>
      <c r="P1154" s="236">
        <v>0</v>
      </c>
      <c r="Q1154" s="236">
        <f>ROUND(E1154*P1154,2)</f>
        <v>0</v>
      </c>
      <c r="R1154" s="238"/>
      <c r="S1154" s="238" t="s">
        <v>533</v>
      </c>
      <c r="T1154" s="239" t="s">
        <v>539</v>
      </c>
      <c r="U1154" s="223">
        <v>0</v>
      </c>
      <c r="V1154" s="223">
        <f>ROUND(E1154*U1154,2)</f>
        <v>0</v>
      </c>
      <c r="W1154" s="223"/>
      <c r="X1154" s="223" t="s">
        <v>210</v>
      </c>
      <c r="Y1154" s="223" t="s">
        <v>191</v>
      </c>
      <c r="Z1154" s="212"/>
      <c r="AA1154" s="212"/>
      <c r="AB1154" s="212"/>
      <c r="AC1154" s="212"/>
      <c r="AD1154" s="212"/>
      <c r="AE1154" s="212"/>
      <c r="AF1154" s="212"/>
      <c r="AG1154" s="212" t="s">
        <v>1126</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2" x14ac:dyDescent="0.2">
      <c r="A1155" s="219"/>
      <c r="B1155" s="220"/>
      <c r="C1155" s="245"/>
      <c r="D1155" s="242"/>
      <c r="E1155" s="242"/>
      <c r="F1155" s="242"/>
      <c r="G1155" s="242"/>
      <c r="H1155" s="223"/>
      <c r="I1155" s="223"/>
      <c r="J1155" s="223"/>
      <c r="K1155" s="223"/>
      <c r="L1155" s="223"/>
      <c r="M1155" s="223"/>
      <c r="N1155" s="222"/>
      <c r="O1155" s="222"/>
      <c r="P1155" s="222"/>
      <c r="Q1155" s="222"/>
      <c r="R1155" s="223"/>
      <c r="S1155" s="223"/>
      <c r="T1155" s="223"/>
      <c r="U1155" s="223"/>
      <c r="V1155" s="223"/>
      <c r="W1155" s="223"/>
      <c r="X1155" s="223"/>
      <c r="Y1155" s="223"/>
      <c r="Z1155" s="212"/>
      <c r="AA1155" s="212"/>
      <c r="AB1155" s="212"/>
      <c r="AC1155" s="212"/>
      <c r="AD1155" s="212"/>
      <c r="AE1155" s="212"/>
      <c r="AF1155" s="212"/>
      <c r="AG1155" s="212" t="s">
        <v>193</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1" x14ac:dyDescent="0.2">
      <c r="A1156" s="233">
        <v>261</v>
      </c>
      <c r="B1156" s="234" t="s">
        <v>1294</v>
      </c>
      <c r="C1156" s="244" t="s">
        <v>1295</v>
      </c>
      <c r="D1156" s="235" t="s">
        <v>384</v>
      </c>
      <c r="E1156" s="236">
        <v>1</v>
      </c>
      <c r="F1156" s="237"/>
      <c r="G1156" s="238">
        <f>ROUND(E1156*F1156,2)</f>
        <v>0</v>
      </c>
      <c r="H1156" s="237"/>
      <c r="I1156" s="238">
        <f>ROUND(E1156*H1156,2)</f>
        <v>0</v>
      </c>
      <c r="J1156" s="237"/>
      <c r="K1156" s="238">
        <f>ROUND(E1156*J1156,2)</f>
        <v>0</v>
      </c>
      <c r="L1156" s="238">
        <v>21</v>
      </c>
      <c r="M1156" s="238">
        <f>G1156*(1+L1156/100)</f>
        <v>0</v>
      </c>
      <c r="N1156" s="236">
        <v>4.7800000000000004E-3</v>
      </c>
      <c r="O1156" s="236">
        <f>ROUND(E1156*N1156,2)</f>
        <v>0</v>
      </c>
      <c r="P1156" s="236">
        <v>0</v>
      </c>
      <c r="Q1156" s="236">
        <f>ROUND(E1156*P1156,2)</f>
        <v>0</v>
      </c>
      <c r="R1156" s="238"/>
      <c r="S1156" s="238" t="s">
        <v>533</v>
      </c>
      <c r="T1156" s="239" t="s">
        <v>189</v>
      </c>
      <c r="U1156" s="223">
        <v>0</v>
      </c>
      <c r="V1156" s="223">
        <f>ROUND(E1156*U1156,2)</f>
        <v>0</v>
      </c>
      <c r="W1156" s="223"/>
      <c r="X1156" s="223" t="s">
        <v>210</v>
      </c>
      <c r="Y1156" s="223" t="s">
        <v>191</v>
      </c>
      <c r="Z1156" s="212"/>
      <c r="AA1156" s="212"/>
      <c r="AB1156" s="212"/>
      <c r="AC1156" s="212"/>
      <c r="AD1156" s="212"/>
      <c r="AE1156" s="212"/>
      <c r="AF1156" s="212"/>
      <c r="AG1156" s="212" t="s">
        <v>1126</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2" x14ac:dyDescent="0.2">
      <c r="A1157" s="219"/>
      <c r="B1157" s="220"/>
      <c r="C1157" s="267" t="s">
        <v>1296</v>
      </c>
      <c r="D1157" s="259"/>
      <c r="E1157" s="259"/>
      <c r="F1157" s="259"/>
      <c r="G1157" s="259"/>
      <c r="H1157" s="223"/>
      <c r="I1157" s="223"/>
      <c r="J1157" s="223"/>
      <c r="K1157" s="223"/>
      <c r="L1157" s="223"/>
      <c r="M1157" s="223"/>
      <c r="N1157" s="222"/>
      <c r="O1157" s="222"/>
      <c r="P1157" s="222"/>
      <c r="Q1157" s="222"/>
      <c r="R1157" s="223"/>
      <c r="S1157" s="223"/>
      <c r="T1157" s="223"/>
      <c r="U1157" s="223"/>
      <c r="V1157" s="223"/>
      <c r="W1157" s="223"/>
      <c r="X1157" s="223"/>
      <c r="Y1157" s="223"/>
      <c r="Z1157" s="212"/>
      <c r="AA1157" s="212"/>
      <c r="AB1157" s="212"/>
      <c r="AC1157" s="212"/>
      <c r="AD1157" s="212"/>
      <c r="AE1157" s="212"/>
      <c r="AF1157" s="212"/>
      <c r="AG1157" s="212" t="s">
        <v>485</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66" t="s">
        <v>1297</v>
      </c>
      <c r="D1158" s="258"/>
      <c r="E1158" s="258"/>
      <c r="F1158" s="258"/>
      <c r="G1158" s="258"/>
      <c r="H1158" s="223"/>
      <c r="I1158" s="223"/>
      <c r="J1158" s="223"/>
      <c r="K1158" s="223"/>
      <c r="L1158" s="223"/>
      <c r="M1158" s="223"/>
      <c r="N1158" s="222"/>
      <c r="O1158" s="222"/>
      <c r="P1158" s="222"/>
      <c r="Q1158" s="222"/>
      <c r="R1158" s="223"/>
      <c r="S1158" s="223"/>
      <c r="T1158" s="223"/>
      <c r="U1158" s="223"/>
      <c r="V1158" s="223"/>
      <c r="W1158" s="223"/>
      <c r="X1158" s="223"/>
      <c r="Y1158" s="223"/>
      <c r="Z1158" s="212"/>
      <c r="AA1158" s="212"/>
      <c r="AB1158" s="212"/>
      <c r="AC1158" s="212"/>
      <c r="AD1158" s="212"/>
      <c r="AE1158" s="212"/>
      <c r="AF1158" s="212"/>
      <c r="AG1158" s="212" t="s">
        <v>485</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66" t="s">
        <v>1298</v>
      </c>
      <c r="D1159" s="258"/>
      <c r="E1159" s="258"/>
      <c r="F1159" s="258"/>
      <c r="G1159" s="258"/>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485</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66" t="s">
        <v>1299</v>
      </c>
      <c r="D1160" s="258"/>
      <c r="E1160" s="258"/>
      <c r="F1160" s="258"/>
      <c r="G1160" s="258"/>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485</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66" t="s">
        <v>1300</v>
      </c>
      <c r="D1161" s="258"/>
      <c r="E1161" s="258"/>
      <c r="F1161" s="258"/>
      <c r="G1161" s="258"/>
      <c r="H1161" s="223"/>
      <c r="I1161" s="223"/>
      <c r="J1161" s="223"/>
      <c r="K1161" s="223"/>
      <c r="L1161" s="223"/>
      <c r="M1161" s="223"/>
      <c r="N1161" s="222"/>
      <c r="O1161" s="222"/>
      <c r="P1161" s="222"/>
      <c r="Q1161" s="222"/>
      <c r="R1161" s="223"/>
      <c r="S1161" s="223"/>
      <c r="T1161" s="223"/>
      <c r="U1161" s="223"/>
      <c r="V1161" s="223"/>
      <c r="W1161" s="223"/>
      <c r="X1161" s="223"/>
      <c r="Y1161" s="223"/>
      <c r="Z1161" s="212"/>
      <c r="AA1161" s="212"/>
      <c r="AB1161" s="212"/>
      <c r="AC1161" s="212"/>
      <c r="AD1161" s="212"/>
      <c r="AE1161" s="212"/>
      <c r="AF1161" s="212"/>
      <c r="AG1161" s="212" t="s">
        <v>485</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2" x14ac:dyDescent="0.2">
      <c r="A1162" s="219"/>
      <c r="B1162" s="220"/>
      <c r="C1162" s="262" t="s">
        <v>1301</v>
      </c>
      <c r="D1162" s="249"/>
      <c r="E1162" s="250">
        <v>1</v>
      </c>
      <c r="F1162" s="223"/>
      <c r="G1162" s="223"/>
      <c r="H1162" s="223"/>
      <c r="I1162" s="223"/>
      <c r="J1162" s="223"/>
      <c r="K1162" s="223"/>
      <c r="L1162" s="223"/>
      <c r="M1162" s="223"/>
      <c r="N1162" s="222"/>
      <c r="O1162" s="222"/>
      <c r="P1162" s="222"/>
      <c r="Q1162" s="222"/>
      <c r="R1162" s="223"/>
      <c r="S1162" s="223"/>
      <c r="T1162" s="223"/>
      <c r="U1162" s="223"/>
      <c r="V1162" s="223"/>
      <c r="W1162" s="223"/>
      <c r="X1162" s="223"/>
      <c r="Y1162" s="223"/>
      <c r="Z1162" s="212"/>
      <c r="AA1162" s="212"/>
      <c r="AB1162" s="212"/>
      <c r="AC1162" s="212"/>
      <c r="AD1162" s="212"/>
      <c r="AE1162" s="212"/>
      <c r="AF1162" s="212"/>
      <c r="AG1162" s="212" t="s">
        <v>215</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62" t="s">
        <v>1302</v>
      </c>
      <c r="D1163" s="249"/>
      <c r="E1163" s="250"/>
      <c r="F1163" s="223"/>
      <c r="G1163" s="223"/>
      <c r="H1163" s="223"/>
      <c r="I1163" s="223"/>
      <c r="J1163" s="223"/>
      <c r="K1163" s="223"/>
      <c r="L1163" s="223"/>
      <c r="M1163" s="223"/>
      <c r="N1163" s="222"/>
      <c r="O1163" s="222"/>
      <c r="P1163" s="222"/>
      <c r="Q1163" s="222"/>
      <c r="R1163" s="223"/>
      <c r="S1163" s="223"/>
      <c r="T1163" s="223"/>
      <c r="U1163" s="223"/>
      <c r="V1163" s="223"/>
      <c r="W1163" s="223"/>
      <c r="X1163" s="223"/>
      <c r="Y1163" s="223"/>
      <c r="Z1163" s="212"/>
      <c r="AA1163" s="212"/>
      <c r="AB1163" s="212"/>
      <c r="AC1163" s="212"/>
      <c r="AD1163" s="212"/>
      <c r="AE1163" s="212"/>
      <c r="AF1163" s="212"/>
      <c r="AG1163" s="212" t="s">
        <v>215</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62" t="s">
        <v>1303</v>
      </c>
      <c r="D1164" s="249"/>
      <c r="E1164" s="250"/>
      <c r="F1164" s="223"/>
      <c r="G1164" s="223"/>
      <c r="H1164" s="223"/>
      <c r="I1164" s="223"/>
      <c r="J1164" s="223"/>
      <c r="K1164" s="223"/>
      <c r="L1164" s="223"/>
      <c r="M1164" s="223"/>
      <c r="N1164" s="222"/>
      <c r="O1164" s="222"/>
      <c r="P1164" s="222"/>
      <c r="Q1164" s="222"/>
      <c r="R1164" s="223"/>
      <c r="S1164" s="223"/>
      <c r="T1164" s="223"/>
      <c r="U1164" s="223"/>
      <c r="V1164" s="223"/>
      <c r="W1164" s="223"/>
      <c r="X1164" s="223"/>
      <c r="Y1164" s="223"/>
      <c r="Z1164" s="212"/>
      <c r="AA1164" s="212"/>
      <c r="AB1164" s="212"/>
      <c r="AC1164" s="212"/>
      <c r="AD1164" s="212"/>
      <c r="AE1164" s="212"/>
      <c r="AF1164" s="212"/>
      <c r="AG1164" s="212" t="s">
        <v>215</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62" t="s">
        <v>1304</v>
      </c>
      <c r="D1165" s="249"/>
      <c r="E1165" s="250"/>
      <c r="F1165" s="223"/>
      <c r="G1165" s="223"/>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215</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62" t="s">
        <v>1305</v>
      </c>
      <c r="D1166" s="249"/>
      <c r="E1166" s="250"/>
      <c r="F1166" s="223"/>
      <c r="G1166" s="223"/>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215</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2" x14ac:dyDescent="0.2">
      <c r="A1167" s="219"/>
      <c r="B1167" s="220"/>
      <c r="C1167" s="263"/>
      <c r="D1167" s="241"/>
      <c r="E1167" s="241"/>
      <c r="F1167" s="241"/>
      <c r="G1167" s="241"/>
      <c r="H1167" s="223"/>
      <c r="I1167" s="223"/>
      <c r="J1167" s="223"/>
      <c r="K1167" s="223"/>
      <c r="L1167" s="223"/>
      <c r="M1167" s="223"/>
      <c r="N1167" s="222"/>
      <c r="O1167" s="222"/>
      <c r="P1167" s="222"/>
      <c r="Q1167" s="222"/>
      <c r="R1167" s="223"/>
      <c r="S1167" s="223"/>
      <c r="T1167" s="223"/>
      <c r="U1167" s="223"/>
      <c r="V1167" s="223"/>
      <c r="W1167" s="223"/>
      <c r="X1167" s="223"/>
      <c r="Y1167" s="223"/>
      <c r="Z1167" s="212"/>
      <c r="AA1167" s="212"/>
      <c r="AB1167" s="212"/>
      <c r="AC1167" s="212"/>
      <c r="AD1167" s="212"/>
      <c r="AE1167" s="212"/>
      <c r="AF1167" s="212"/>
      <c r="AG1167" s="212" t="s">
        <v>193</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33">
        <v>262</v>
      </c>
      <c r="B1168" s="234" t="s">
        <v>1306</v>
      </c>
      <c r="C1168" s="244" t="s">
        <v>1307</v>
      </c>
      <c r="D1168" s="235" t="s">
        <v>454</v>
      </c>
      <c r="E1168" s="236">
        <v>75</v>
      </c>
      <c r="F1168" s="237"/>
      <c r="G1168" s="238">
        <f>ROUND(E1168*F1168,2)</f>
        <v>0</v>
      </c>
      <c r="H1168" s="237"/>
      <c r="I1168" s="238">
        <f>ROUND(E1168*H1168,2)</f>
        <v>0</v>
      </c>
      <c r="J1168" s="237"/>
      <c r="K1168" s="238">
        <f>ROUND(E1168*J1168,2)</f>
        <v>0</v>
      </c>
      <c r="L1168" s="238">
        <v>21</v>
      </c>
      <c r="M1168" s="238">
        <f>G1168*(1+L1168/100)</f>
        <v>0</v>
      </c>
      <c r="N1168" s="236">
        <v>4.3099999999999996E-3</v>
      </c>
      <c r="O1168" s="236">
        <f>ROUND(E1168*N1168,2)</f>
        <v>0.32</v>
      </c>
      <c r="P1168" s="236">
        <v>0</v>
      </c>
      <c r="Q1168" s="236">
        <f>ROUND(E1168*P1168,2)</f>
        <v>0</v>
      </c>
      <c r="R1168" s="238" t="s">
        <v>1308</v>
      </c>
      <c r="S1168" s="238" t="s">
        <v>188</v>
      </c>
      <c r="T1168" s="239" t="s">
        <v>331</v>
      </c>
      <c r="U1168" s="223">
        <v>0.87563000000000002</v>
      </c>
      <c r="V1168" s="223">
        <f>ROUND(E1168*U1168,2)</f>
        <v>65.67</v>
      </c>
      <c r="W1168" s="223"/>
      <c r="X1168" s="223" t="s">
        <v>332</v>
      </c>
      <c r="Y1168" s="223" t="s">
        <v>191</v>
      </c>
      <c r="Z1168" s="212"/>
      <c r="AA1168" s="212"/>
      <c r="AB1168" s="212"/>
      <c r="AC1168" s="212"/>
      <c r="AD1168" s="212"/>
      <c r="AE1168" s="212"/>
      <c r="AF1168" s="212"/>
      <c r="AG1168" s="212" t="s">
        <v>1309</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61" t="s">
        <v>1310</v>
      </c>
      <c r="D1169" s="257"/>
      <c r="E1169" s="257"/>
      <c r="F1169" s="257"/>
      <c r="G1169" s="257"/>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213</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2" x14ac:dyDescent="0.2">
      <c r="A1170" s="219"/>
      <c r="B1170" s="220"/>
      <c r="C1170" s="262" t="s">
        <v>1311</v>
      </c>
      <c r="D1170" s="249"/>
      <c r="E1170" s="250">
        <v>39.5</v>
      </c>
      <c r="F1170" s="223"/>
      <c r="G1170" s="223"/>
      <c r="H1170" s="223"/>
      <c r="I1170" s="223"/>
      <c r="J1170" s="223"/>
      <c r="K1170" s="223"/>
      <c r="L1170" s="223"/>
      <c r="M1170" s="223"/>
      <c r="N1170" s="222"/>
      <c r="O1170" s="222"/>
      <c r="P1170" s="222"/>
      <c r="Q1170" s="222"/>
      <c r="R1170" s="223"/>
      <c r="S1170" s="223"/>
      <c r="T1170" s="223"/>
      <c r="U1170" s="223"/>
      <c r="V1170" s="223"/>
      <c r="W1170" s="223"/>
      <c r="X1170" s="223"/>
      <c r="Y1170" s="223"/>
      <c r="Z1170" s="212"/>
      <c r="AA1170" s="212"/>
      <c r="AB1170" s="212"/>
      <c r="AC1170" s="212"/>
      <c r="AD1170" s="212"/>
      <c r="AE1170" s="212"/>
      <c r="AF1170" s="212"/>
      <c r="AG1170" s="212" t="s">
        <v>215</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62" t="s">
        <v>1312</v>
      </c>
      <c r="D1171" s="249"/>
      <c r="E1171" s="250">
        <v>5</v>
      </c>
      <c r="F1171" s="223"/>
      <c r="G1171" s="223"/>
      <c r="H1171" s="223"/>
      <c r="I1171" s="223"/>
      <c r="J1171" s="223"/>
      <c r="K1171" s="223"/>
      <c r="L1171" s="223"/>
      <c r="M1171" s="223"/>
      <c r="N1171" s="222"/>
      <c r="O1171" s="222"/>
      <c r="P1171" s="222"/>
      <c r="Q1171" s="222"/>
      <c r="R1171" s="223"/>
      <c r="S1171" s="223"/>
      <c r="T1171" s="223"/>
      <c r="U1171" s="223"/>
      <c r="V1171" s="223"/>
      <c r="W1171" s="223"/>
      <c r="X1171" s="223"/>
      <c r="Y1171" s="223"/>
      <c r="Z1171" s="212"/>
      <c r="AA1171" s="212"/>
      <c r="AB1171" s="212"/>
      <c r="AC1171" s="212"/>
      <c r="AD1171" s="212"/>
      <c r="AE1171" s="212"/>
      <c r="AF1171" s="212"/>
      <c r="AG1171" s="212" t="s">
        <v>215</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62" t="s">
        <v>1313</v>
      </c>
      <c r="D1172" s="249"/>
      <c r="E1172" s="250">
        <v>30.5</v>
      </c>
      <c r="F1172" s="223"/>
      <c r="G1172" s="223"/>
      <c r="H1172" s="223"/>
      <c r="I1172" s="223"/>
      <c r="J1172" s="223"/>
      <c r="K1172" s="223"/>
      <c r="L1172" s="223"/>
      <c r="M1172" s="223"/>
      <c r="N1172" s="222"/>
      <c r="O1172" s="222"/>
      <c r="P1172" s="222"/>
      <c r="Q1172" s="222"/>
      <c r="R1172" s="223"/>
      <c r="S1172" s="223"/>
      <c r="T1172" s="223"/>
      <c r="U1172" s="223"/>
      <c r="V1172" s="223"/>
      <c r="W1172" s="223"/>
      <c r="X1172" s="223"/>
      <c r="Y1172" s="223"/>
      <c r="Z1172" s="212"/>
      <c r="AA1172" s="212"/>
      <c r="AB1172" s="212"/>
      <c r="AC1172" s="212"/>
      <c r="AD1172" s="212"/>
      <c r="AE1172" s="212"/>
      <c r="AF1172" s="212"/>
      <c r="AG1172" s="212" t="s">
        <v>215</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2" x14ac:dyDescent="0.2">
      <c r="A1173" s="219"/>
      <c r="B1173" s="220"/>
      <c r="C1173" s="263"/>
      <c r="D1173" s="241"/>
      <c r="E1173" s="241"/>
      <c r="F1173" s="241"/>
      <c r="G1173" s="241"/>
      <c r="H1173" s="223"/>
      <c r="I1173" s="223"/>
      <c r="J1173" s="223"/>
      <c r="K1173" s="223"/>
      <c r="L1173" s="223"/>
      <c r="M1173" s="223"/>
      <c r="N1173" s="222"/>
      <c r="O1173" s="222"/>
      <c r="P1173" s="222"/>
      <c r="Q1173" s="222"/>
      <c r="R1173" s="223"/>
      <c r="S1173" s="223"/>
      <c r="T1173" s="223"/>
      <c r="U1173" s="223"/>
      <c r="V1173" s="223"/>
      <c r="W1173" s="223"/>
      <c r="X1173" s="223"/>
      <c r="Y1173" s="223"/>
      <c r="Z1173" s="212"/>
      <c r="AA1173" s="212"/>
      <c r="AB1173" s="212"/>
      <c r="AC1173" s="212"/>
      <c r="AD1173" s="212"/>
      <c r="AE1173" s="212"/>
      <c r="AF1173" s="212"/>
      <c r="AG1173" s="212" t="s">
        <v>193</v>
      </c>
      <c r="AH1173" s="212"/>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33">
        <v>263</v>
      </c>
      <c r="B1174" s="234" t="s">
        <v>1314</v>
      </c>
      <c r="C1174" s="244" t="s">
        <v>1315</v>
      </c>
      <c r="D1174" s="235" t="s">
        <v>454</v>
      </c>
      <c r="E1174" s="236">
        <v>24.7</v>
      </c>
      <c r="F1174" s="237"/>
      <c r="G1174" s="238">
        <f>ROUND(E1174*F1174,2)</f>
        <v>0</v>
      </c>
      <c r="H1174" s="237"/>
      <c r="I1174" s="238">
        <f>ROUND(E1174*H1174,2)</f>
        <v>0</v>
      </c>
      <c r="J1174" s="237"/>
      <c r="K1174" s="238">
        <f>ROUND(E1174*J1174,2)</f>
        <v>0</v>
      </c>
      <c r="L1174" s="238">
        <v>21</v>
      </c>
      <c r="M1174" s="238">
        <f>G1174*(1+L1174/100)</f>
        <v>0</v>
      </c>
      <c r="N1174" s="236">
        <v>5.77E-3</v>
      </c>
      <c r="O1174" s="236">
        <f>ROUND(E1174*N1174,2)</f>
        <v>0.14000000000000001</v>
      </c>
      <c r="P1174" s="236">
        <v>0</v>
      </c>
      <c r="Q1174" s="236">
        <f>ROUND(E1174*P1174,2)</f>
        <v>0</v>
      </c>
      <c r="R1174" s="238" t="s">
        <v>1308</v>
      </c>
      <c r="S1174" s="238" t="s">
        <v>188</v>
      </c>
      <c r="T1174" s="239" t="s">
        <v>331</v>
      </c>
      <c r="U1174" s="223">
        <v>1.1147</v>
      </c>
      <c r="V1174" s="223">
        <f>ROUND(E1174*U1174,2)</f>
        <v>27.53</v>
      </c>
      <c r="W1174" s="223"/>
      <c r="X1174" s="223" t="s">
        <v>332</v>
      </c>
      <c r="Y1174" s="223" t="s">
        <v>191</v>
      </c>
      <c r="Z1174" s="212"/>
      <c r="AA1174" s="212"/>
      <c r="AB1174" s="212"/>
      <c r="AC1174" s="212"/>
      <c r="AD1174" s="212"/>
      <c r="AE1174" s="212"/>
      <c r="AF1174" s="212"/>
      <c r="AG1174" s="212" t="s">
        <v>1309</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61" t="s">
        <v>1310</v>
      </c>
      <c r="D1175" s="257"/>
      <c r="E1175" s="257"/>
      <c r="F1175" s="257"/>
      <c r="G1175" s="257"/>
      <c r="H1175" s="223"/>
      <c r="I1175" s="223"/>
      <c r="J1175" s="223"/>
      <c r="K1175" s="223"/>
      <c r="L1175" s="223"/>
      <c r="M1175" s="223"/>
      <c r="N1175" s="222"/>
      <c r="O1175" s="222"/>
      <c r="P1175" s="222"/>
      <c r="Q1175" s="222"/>
      <c r="R1175" s="223"/>
      <c r="S1175" s="223"/>
      <c r="T1175" s="223"/>
      <c r="U1175" s="223"/>
      <c r="V1175" s="223"/>
      <c r="W1175" s="223"/>
      <c r="X1175" s="223"/>
      <c r="Y1175" s="223"/>
      <c r="Z1175" s="212"/>
      <c r="AA1175" s="212"/>
      <c r="AB1175" s="212"/>
      <c r="AC1175" s="212"/>
      <c r="AD1175" s="212"/>
      <c r="AE1175" s="212"/>
      <c r="AF1175" s="212"/>
      <c r="AG1175" s="212" t="s">
        <v>213</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62" t="s">
        <v>1316</v>
      </c>
      <c r="D1176" s="249"/>
      <c r="E1176" s="250">
        <v>24.7</v>
      </c>
      <c r="F1176" s="223"/>
      <c r="G1176" s="223"/>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215</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2" x14ac:dyDescent="0.2">
      <c r="A1177" s="219"/>
      <c r="B1177" s="220"/>
      <c r="C1177" s="263"/>
      <c r="D1177" s="241"/>
      <c r="E1177" s="241"/>
      <c r="F1177" s="241"/>
      <c r="G1177" s="241"/>
      <c r="H1177" s="223"/>
      <c r="I1177" s="223"/>
      <c r="J1177" s="223"/>
      <c r="K1177" s="223"/>
      <c r="L1177" s="223"/>
      <c r="M1177" s="223"/>
      <c r="N1177" s="222"/>
      <c r="O1177" s="222"/>
      <c r="P1177" s="222"/>
      <c r="Q1177" s="222"/>
      <c r="R1177" s="223"/>
      <c r="S1177" s="223"/>
      <c r="T1177" s="223"/>
      <c r="U1177" s="223"/>
      <c r="V1177" s="223"/>
      <c r="W1177" s="223"/>
      <c r="X1177" s="223"/>
      <c r="Y1177" s="223"/>
      <c r="Z1177" s="212"/>
      <c r="AA1177" s="212"/>
      <c r="AB1177" s="212"/>
      <c r="AC1177" s="212"/>
      <c r="AD1177" s="212"/>
      <c r="AE1177" s="212"/>
      <c r="AF1177" s="212"/>
      <c r="AG1177" s="212" t="s">
        <v>193</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33">
        <v>264</v>
      </c>
      <c r="B1178" s="234" t="s">
        <v>1317</v>
      </c>
      <c r="C1178" s="244" t="s">
        <v>1318</v>
      </c>
      <c r="D1178" s="235" t="s">
        <v>384</v>
      </c>
      <c r="E1178" s="236">
        <v>1</v>
      </c>
      <c r="F1178" s="237"/>
      <c r="G1178" s="238">
        <f>ROUND(E1178*F1178,2)</f>
        <v>0</v>
      </c>
      <c r="H1178" s="237"/>
      <c r="I1178" s="238">
        <f>ROUND(E1178*H1178,2)</f>
        <v>0</v>
      </c>
      <c r="J1178" s="237"/>
      <c r="K1178" s="238">
        <f>ROUND(E1178*J1178,2)</f>
        <v>0</v>
      </c>
      <c r="L1178" s="238">
        <v>21</v>
      </c>
      <c r="M1178" s="238">
        <f>G1178*(1+L1178/100)</f>
        <v>0</v>
      </c>
      <c r="N1178" s="236">
        <v>2.0000000000000002E-5</v>
      </c>
      <c r="O1178" s="236">
        <f>ROUND(E1178*N1178,2)</f>
        <v>0</v>
      </c>
      <c r="P1178" s="236">
        <v>0</v>
      </c>
      <c r="Q1178" s="236">
        <f>ROUND(E1178*P1178,2)</f>
        <v>0</v>
      </c>
      <c r="R1178" s="238"/>
      <c r="S1178" s="238" t="s">
        <v>533</v>
      </c>
      <c r="T1178" s="239" t="s">
        <v>189</v>
      </c>
      <c r="U1178" s="223">
        <v>0</v>
      </c>
      <c r="V1178" s="223">
        <f>ROUND(E1178*U1178,2)</f>
        <v>0</v>
      </c>
      <c r="W1178" s="223"/>
      <c r="X1178" s="223" t="s">
        <v>339</v>
      </c>
      <c r="Y1178" s="223" t="s">
        <v>191</v>
      </c>
      <c r="Z1178" s="212"/>
      <c r="AA1178" s="212"/>
      <c r="AB1178" s="212"/>
      <c r="AC1178" s="212"/>
      <c r="AD1178" s="212"/>
      <c r="AE1178" s="212"/>
      <c r="AF1178" s="212"/>
      <c r="AG1178" s="212" t="s">
        <v>1164</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2" x14ac:dyDescent="0.2">
      <c r="A1179" s="219"/>
      <c r="B1179" s="220"/>
      <c r="C1179" s="245"/>
      <c r="D1179" s="242"/>
      <c r="E1179" s="242"/>
      <c r="F1179" s="242"/>
      <c r="G1179" s="242"/>
      <c r="H1179" s="223"/>
      <c r="I1179" s="223"/>
      <c r="J1179" s="223"/>
      <c r="K1179" s="223"/>
      <c r="L1179" s="223"/>
      <c r="M1179" s="223"/>
      <c r="N1179" s="222"/>
      <c r="O1179" s="222"/>
      <c r="P1179" s="222"/>
      <c r="Q1179" s="222"/>
      <c r="R1179" s="223"/>
      <c r="S1179" s="223"/>
      <c r="T1179" s="223"/>
      <c r="U1179" s="223"/>
      <c r="V1179" s="223"/>
      <c r="W1179" s="223"/>
      <c r="X1179" s="223"/>
      <c r="Y1179" s="223"/>
      <c r="Z1179" s="212"/>
      <c r="AA1179" s="212"/>
      <c r="AB1179" s="212"/>
      <c r="AC1179" s="212"/>
      <c r="AD1179" s="212"/>
      <c r="AE1179" s="212"/>
      <c r="AF1179" s="212"/>
      <c r="AG1179" s="212" t="s">
        <v>193</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1" x14ac:dyDescent="0.2">
      <c r="A1180" s="219">
        <v>265</v>
      </c>
      <c r="B1180" s="220" t="s">
        <v>1319</v>
      </c>
      <c r="C1180" s="269" t="s">
        <v>1320</v>
      </c>
      <c r="D1180" s="221" t="s">
        <v>0</v>
      </c>
      <c r="E1180" s="240"/>
      <c r="F1180" s="224"/>
      <c r="G1180" s="223">
        <f>ROUND(E1180*F1180,2)</f>
        <v>0</v>
      </c>
      <c r="H1180" s="224"/>
      <c r="I1180" s="223">
        <f>ROUND(E1180*H1180,2)</f>
        <v>0</v>
      </c>
      <c r="J1180" s="224"/>
      <c r="K1180" s="223">
        <f>ROUND(E1180*J1180,2)</f>
        <v>0</v>
      </c>
      <c r="L1180" s="223">
        <v>21</v>
      </c>
      <c r="M1180" s="223">
        <f>G1180*(1+L1180/100)</f>
        <v>0</v>
      </c>
      <c r="N1180" s="222">
        <v>0</v>
      </c>
      <c r="O1180" s="222">
        <f>ROUND(E1180*N1180,2)</f>
        <v>0</v>
      </c>
      <c r="P1180" s="222">
        <v>0</v>
      </c>
      <c r="Q1180" s="222">
        <f>ROUND(E1180*P1180,2)</f>
        <v>0</v>
      </c>
      <c r="R1180" s="223" t="s">
        <v>1203</v>
      </c>
      <c r="S1180" s="223" t="s">
        <v>188</v>
      </c>
      <c r="T1180" s="223" t="s">
        <v>188</v>
      </c>
      <c r="U1180" s="223">
        <v>0</v>
      </c>
      <c r="V1180" s="223">
        <f>ROUND(E1180*U1180,2)</f>
        <v>0</v>
      </c>
      <c r="W1180" s="223"/>
      <c r="X1180" s="223" t="s">
        <v>1120</v>
      </c>
      <c r="Y1180" s="223" t="s">
        <v>191</v>
      </c>
      <c r="Z1180" s="212"/>
      <c r="AA1180" s="212"/>
      <c r="AB1180" s="212"/>
      <c r="AC1180" s="212"/>
      <c r="AD1180" s="212"/>
      <c r="AE1180" s="212"/>
      <c r="AF1180" s="212"/>
      <c r="AG1180" s="212" t="s">
        <v>1168</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2" x14ac:dyDescent="0.2">
      <c r="A1181" s="219"/>
      <c r="B1181" s="220"/>
      <c r="C1181" s="270" t="s">
        <v>1321</v>
      </c>
      <c r="D1181" s="260"/>
      <c r="E1181" s="260"/>
      <c r="F1181" s="260"/>
      <c r="G1181" s="260"/>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213</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2" x14ac:dyDescent="0.2">
      <c r="A1182" s="219"/>
      <c r="B1182" s="220"/>
      <c r="C1182" s="263"/>
      <c r="D1182" s="241"/>
      <c r="E1182" s="241"/>
      <c r="F1182" s="241"/>
      <c r="G1182" s="241"/>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193</v>
      </c>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x14ac:dyDescent="0.2">
      <c r="A1183" s="226" t="s">
        <v>183</v>
      </c>
      <c r="B1183" s="227" t="s">
        <v>120</v>
      </c>
      <c r="C1183" s="243" t="s">
        <v>121</v>
      </c>
      <c r="D1183" s="228"/>
      <c r="E1183" s="229"/>
      <c r="F1183" s="230"/>
      <c r="G1183" s="230">
        <f>SUMIF(AG1184:AG1238,"&lt;&gt;NOR",G1184:G1238)</f>
        <v>0</v>
      </c>
      <c r="H1183" s="230"/>
      <c r="I1183" s="230">
        <f>SUM(I1184:I1238)</f>
        <v>0</v>
      </c>
      <c r="J1183" s="230"/>
      <c r="K1183" s="230">
        <f>SUM(K1184:K1238)</f>
        <v>0</v>
      </c>
      <c r="L1183" s="230"/>
      <c r="M1183" s="230">
        <f>SUM(M1184:M1238)</f>
        <v>0</v>
      </c>
      <c r="N1183" s="229"/>
      <c r="O1183" s="229">
        <f>SUM(O1184:O1238)</f>
        <v>0.30000000000000004</v>
      </c>
      <c r="P1183" s="229"/>
      <c r="Q1183" s="229">
        <f>SUM(Q1184:Q1238)</f>
        <v>0</v>
      </c>
      <c r="R1183" s="230"/>
      <c r="S1183" s="230"/>
      <c r="T1183" s="231"/>
      <c r="U1183" s="225"/>
      <c r="V1183" s="225">
        <f>SUM(V1184:V1238)</f>
        <v>20.71</v>
      </c>
      <c r="W1183" s="225"/>
      <c r="X1183" s="225"/>
      <c r="Y1183" s="225"/>
      <c r="AG1183" t="s">
        <v>184</v>
      </c>
    </row>
    <row r="1184" spans="1:60" outlineLevel="1" x14ac:dyDescent="0.2">
      <c r="A1184" s="233">
        <v>266</v>
      </c>
      <c r="B1184" s="234" t="s">
        <v>1322</v>
      </c>
      <c r="C1184" s="244" t="s">
        <v>1323</v>
      </c>
      <c r="D1184" s="235" t="s">
        <v>1324</v>
      </c>
      <c r="E1184" s="236">
        <v>1</v>
      </c>
      <c r="F1184" s="237"/>
      <c r="G1184" s="238">
        <f>ROUND(E1184*F1184,2)</f>
        <v>0</v>
      </c>
      <c r="H1184" s="237"/>
      <c r="I1184" s="238">
        <f>ROUND(E1184*H1184,2)</f>
        <v>0</v>
      </c>
      <c r="J1184" s="237"/>
      <c r="K1184" s="238">
        <f>ROUND(E1184*J1184,2)</f>
        <v>0</v>
      </c>
      <c r="L1184" s="238">
        <v>21</v>
      </c>
      <c r="M1184" s="238">
        <f>G1184*(1+L1184/100)</f>
        <v>0</v>
      </c>
      <c r="N1184" s="236">
        <v>2.6720000000000001E-2</v>
      </c>
      <c r="O1184" s="236">
        <f>ROUND(E1184*N1184,2)</f>
        <v>0.03</v>
      </c>
      <c r="P1184" s="236">
        <v>0</v>
      </c>
      <c r="Q1184" s="236">
        <f>ROUND(E1184*P1184,2)</f>
        <v>0</v>
      </c>
      <c r="R1184" s="238"/>
      <c r="S1184" s="238" t="s">
        <v>1325</v>
      </c>
      <c r="T1184" s="239" t="s">
        <v>1325</v>
      </c>
      <c r="U1184" s="223">
        <v>1.5</v>
      </c>
      <c r="V1184" s="223">
        <f>ROUND(E1184*U1184,2)</f>
        <v>1.5</v>
      </c>
      <c r="W1184" s="223"/>
      <c r="X1184" s="223" t="s">
        <v>210</v>
      </c>
      <c r="Y1184" s="223" t="s">
        <v>191</v>
      </c>
      <c r="Z1184" s="212"/>
      <c r="AA1184" s="212"/>
      <c r="AB1184" s="212"/>
      <c r="AC1184" s="212"/>
      <c r="AD1184" s="212"/>
      <c r="AE1184" s="212"/>
      <c r="AF1184" s="212"/>
      <c r="AG1184" s="212" t="s">
        <v>1126</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2" x14ac:dyDescent="0.2">
      <c r="A1185" s="219"/>
      <c r="B1185" s="220"/>
      <c r="C1185" s="262" t="s">
        <v>1205</v>
      </c>
      <c r="D1185" s="249"/>
      <c r="E1185" s="250">
        <v>1</v>
      </c>
      <c r="F1185" s="223"/>
      <c r="G1185" s="223"/>
      <c r="H1185" s="223"/>
      <c r="I1185" s="223"/>
      <c r="J1185" s="223"/>
      <c r="K1185" s="223"/>
      <c r="L1185" s="223"/>
      <c r="M1185" s="223"/>
      <c r="N1185" s="222"/>
      <c r="O1185" s="222"/>
      <c r="P1185" s="222"/>
      <c r="Q1185" s="222"/>
      <c r="R1185" s="223"/>
      <c r="S1185" s="223"/>
      <c r="T1185" s="223"/>
      <c r="U1185" s="223"/>
      <c r="V1185" s="223"/>
      <c r="W1185" s="223"/>
      <c r="X1185" s="223"/>
      <c r="Y1185" s="223"/>
      <c r="Z1185" s="212"/>
      <c r="AA1185" s="212"/>
      <c r="AB1185" s="212"/>
      <c r="AC1185" s="212"/>
      <c r="AD1185" s="212"/>
      <c r="AE1185" s="212"/>
      <c r="AF1185" s="212"/>
      <c r="AG1185" s="212" t="s">
        <v>215</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2" x14ac:dyDescent="0.2">
      <c r="A1186" s="219"/>
      <c r="B1186" s="220"/>
      <c r="C1186" s="263"/>
      <c r="D1186" s="241"/>
      <c r="E1186" s="241"/>
      <c r="F1186" s="241"/>
      <c r="G1186" s="241"/>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193</v>
      </c>
      <c r="AH1186" s="212"/>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33">
        <v>267</v>
      </c>
      <c r="B1187" s="234" t="s">
        <v>1326</v>
      </c>
      <c r="C1187" s="244" t="s">
        <v>1327</v>
      </c>
      <c r="D1187" s="235" t="s">
        <v>1324</v>
      </c>
      <c r="E1187" s="236">
        <v>3</v>
      </c>
      <c r="F1187" s="237"/>
      <c r="G1187" s="238">
        <f>ROUND(E1187*F1187,2)</f>
        <v>0</v>
      </c>
      <c r="H1187" s="237"/>
      <c r="I1187" s="238">
        <f>ROUND(E1187*H1187,2)</f>
        <v>0</v>
      </c>
      <c r="J1187" s="237"/>
      <c r="K1187" s="238">
        <f>ROUND(E1187*J1187,2)</f>
        <v>0</v>
      </c>
      <c r="L1187" s="238">
        <v>21</v>
      </c>
      <c r="M1187" s="238">
        <f>G1187*(1+L1187/100)</f>
        <v>0</v>
      </c>
      <c r="N1187" s="236">
        <v>1.651E-2</v>
      </c>
      <c r="O1187" s="236">
        <f>ROUND(E1187*N1187,2)</f>
        <v>0.05</v>
      </c>
      <c r="P1187" s="236">
        <v>0</v>
      </c>
      <c r="Q1187" s="236">
        <f>ROUND(E1187*P1187,2)</f>
        <v>0</v>
      </c>
      <c r="R1187" s="238"/>
      <c r="S1187" s="238" t="s">
        <v>1325</v>
      </c>
      <c r="T1187" s="239" t="s">
        <v>1325</v>
      </c>
      <c r="U1187" s="223">
        <v>1.1890000000000001</v>
      </c>
      <c r="V1187" s="223">
        <f>ROUND(E1187*U1187,2)</f>
        <v>3.57</v>
      </c>
      <c r="W1187" s="223"/>
      <c r="X1187" s="223" t="s">
        <v>210</v>
      </c>
      <c r="Y1187" s="223" t="s">
        <v>191</v>
      </c>
      <c r="Z1187" s="212"/>
      <c r="AA1187" s="212"/>
      <c r="AB1187" s="212"/>
      <c r="AC1187" s="212"/>
      <c r="AD1187" s="212"/>
      <c r="AE1187" s="212"/>
      <c r="AF1187" s="212"/>
      <c r="AG1187" s="212" t="s">
        <v>1126</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
      <c r="A1188" s="219"/>
      <c r="B1188" s="220"/>
      <c r="C1188" s="262" t="s">
        <v>875</v>
      </c>
      <c r="D1188" s="249"/>
      <c r="E1188" s="250">
        <v>3</v>
      </c>
      <c r="F1188" s="223"/>
      <c r="G1188" s="223"/>
      <c r="H1188" s="223"/>
      <c r="I1188" s="223"/>
      <c r="J1188" s="223"/>
      <c r="K1188" s="223"/>
      <c r="L1188" s="223"/>
      <c r="M1188" s="223"/>
      <c r="N1188" s="222"/>
      <c r="O1188" s="222"/>
      <c r="P1188" s="222"/>
      <c r="Q1188" s="222"/>
      <c r="R1188" s="223"/>
      <c r="S1188" s="223"/>
      <c r="T1188" s="223"/>
      <c r="U1188" s="223"/>
      <c r="V1188" s="223"/>
      <c r="W1188" s="223"/>
      <c r="X1188" s="223"/>
      <c r="Y1188" s="223"/>
      <c r="Z1188" s="212"/>
      <c r="AA1188" s="212"/>
      <c r="AB1188" s="212"/>
      <c r="AC1188" s="212"/>
      <c r="AD1188" s="212"/>
      <c r="AE1188" s="212"/>
      <c r="AF1188" s="212"/>
      <c r="AG1188" s="212" t="s">
        <v>215</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2" x14ac:dyDescent="0.2">
      <c r="A1189" s="219"/>
      <c r="B1189" s="220"/>
      <c r="C1189" s="263"/>
      <c r="D1189" s="241"/>
      <c r="E1189" s="241"/>
      <c r="F1189" s="241"/>
      <c r="G1189" s="241"/>
      <c r="H1189" s="223"/>
      <c r="I1189" s="223"/>
      <c r="J1189" s="223"/>
      <c r="K1189" s="223"/>
      <c r="L1189" s="223"/>
      <c r="M1189" s="223"/>
      <c r="N1189" s="222"/>
      <c r="O1189" s="222"/>
      <c r="P1189" s="222"/>
      <c r="Q1189" s="222"/>
      <c r="R1189" s="223"/>
      <c r="S1189" s="223"/>
      <c r="T1189" s="223"/>
      <c r="U1189" s="223"/>
      <c r="V1189" s="223"/>
      <c r="W1189" s="223"/>
      <c r="X1189" s="223"/>
      <c r="Y1189" s="223"/>
      <c r="Z1189" s="212"/>
      <c r="AA1189" s="212"/>
      <c r="AB1189" s="212"/>
      <c r="AC1189" s="212"/>
      <c r="AD1189" s="212"/>
      <c r="AE1189" s="212"/>
      <c r="AF1189" s="212"/>
      <c r="AG1189" s="212" t="s">
        <v>193</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1" x14ac:dyDescent="0.2">
      <c r="A1190" s="233">
        <v>268</v>
      </c>
      <c r="B1190" s="234" t="s">
        <v>1328</v>
      </c>
      <c r="C1190" s="244" t="s">
        <v>1329</v>
      </c>
      <c r="D1190" s="235" t="s">
        <v>1324</v>
      </c>
      <c r="E1190" s="236">
        <v>3</v>
      </c>
      <c r="F1190" s="237"/>
      <c r="G1190" s="238">
        <f>ROUND(E1190*F1190,2)</f>
        <v>0</v>
      </c>
      <c r="H1190" s="237"/>
      <c r="I1190" s="238">
        <f>ROUND(E1190*H1190,2)</f>
        <v>0</v>
      </c>
      <c r="J1190" s="237"/>
      <c r="K1190" s="238">
        <f>ROUND(E1190*J1190,2)</f>
        <v>0</v>
      </c>
      <c r="L1190" s="238">
        <v>21</v>
      </c>
      <c r="M1190" s="238">
        <f>G1190*(1+L1190/100)</f>
        <v>0</v>
      </c>
      <c r="N1190" s="236">
        <v>4.7699999999999999E-3</v>
      </c>
      <c r="O1190" s="236">
        <f>ROUND(E1190*N1190,2)</f>
        <v>0.01</v>
      </c>
      <c r="P1190" s="236">
        <v>0</v>
      </c>
      <c r="Q1190" s="236">
        <f>ROUND(E1190*P1190,2)</f>
        <v>0</v>
      </c>
      <c r="R1190" s="238"/>
      <c r="S1190" s="238" t="s">
        <v>1325</v>
      </c>
      <c r="T1190" s="239" t="s">
        <v>1325</v>
      </c>
      <c r="U1190" s="223">
        <v>0.32500000000000001</v>
      </c>
      <c r="V1190" s="223">
        <f>ROUND(E1190*U1190,2)</f>
        <v>0.98</v>
      </c>
      <c r="W1190" s="223"/>
      <c r="X1190" s="223" t="s">
        <v>210</v>
      </c>
      <c r="Y1190" s="223" t="s">
        <v>191</v>
      </c>
      <c r="Z1190" s="212"/>
      <c r="AA1190" s="212"/>
      <c r="AB1190" s="212"/>
      <c r="AC1190" s="212"/>
      <c r="AD1190" s="212"/>
      <c r="AE1190" s="212"/>
      <c r="AF1190" s="212"/>
      <c r="AG1190" s="212" t="s">
        <v>1126</v>
      </c>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2" x14ac:dyDescent="0.2">
      <c r="A1191" s="219"/>
      <c r="B1191" s="220"/>
      <c r="C1191" s="245"/>
      <c r="D1191" s="242"/>
      <c r="E1191" s="242"/>
      <c r="F1191" s="242"/>
      <c r="G1191" s="242"/>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193</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ht="22.5" outlineLevel="1" x14ac:dyDescent="0.2">
      <c r="A1192" s="233">
        <v>269</v>
      </c>
      <c r="B1192" s="234" t="s">
        <v>1330</v>
      </c>
      <c r="C1192" s="244" t="s">
        <v>1331</v>
      </c>
      <c r="D1192" s="235" t="s">
        <v>1324</v>
      </c>
      <c r="E1192" s="236">
        <v>2</v>
      </c>
      <c r="F1192" s="237"/>
      <c r="G1192" s="238">
        <f>ROUND(E1192*F1192,2)</f>
        <v>0</v>
      </c>
      <c r="H1192" s="237"/>
      <c r="I1192" s="238">
        <f>ROUND(E1192*H1192,2)</f>
        <v>0</v>
      </c>
      <c r="J1192" s="237"/>
      <c r="K1192" s="238">
        <f>ROUND(E1192*J1192,2)</f>
        <v>0</v>
      </c>
      <c r="L1192" s="238">
        <v>21</v>
      </c>
      <c r="M1192" s="238">
        <f>G1192*(1+L1192/100)</f>
        <v>0</v>
      </c>
      <c r="N1192" s="236">
        <v>1.8890000000000001E-2</v>
      </c>
      <c r="O1192" s="236">
        <f>ROUND(E1192*N1192,2)</f>
        <v>0.04</v>
      </c>
      <c r="P1192" s="236">
        <v>0</v>
      </c>
      <c r="Q1192" s="236">
        <f>ROUND(E1192*P1192,2)</f>
        <v>0</v>
      </c>
      <c r="R1192" s="238" t="s">
        <v>1203</v>
      </c>
      <c r="S1192" s="238" t="s">
        <v>188</v>
      </c>
      <c r="T1192" s="239" t="s">
        <v>188</v>
      </c>
      <c r="U1192" s="223">
        <v>0.97299999999999998</v>
      </c>
      <c r="V1192" s="223">
        <f>ROUND(E1192*U1192,2)</f>
        <v>1.95</v>
      </c>
      <c r="W1192" s="223"/>
      <c r="X1192" s="223" t="s">
        <v>210</v>
      </c>
      <c r="Y1192" s="223" t="s">
        <v>191</v>
      </c>
      <c r="Z1192" s="212"/>
      <c r="AA1192" s="212"/>
      <c r="AB1192" s="212"/>
      <c r="AC1192" s="212"/>
      <c r="AD1192" s="212"/>
      <c r="AE1192" s="212"/>
      <c r="AF1192" s="212"/>
      <c r="AG1192" s="212" t="s">
        <v>1126</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
      <c r="A1193" s="219"/>
      <c r="B1193" s="220"/>
      <c r="C1193" s="245"/>
      <c r="D1193" s="242"/>
      <c r="E1193" s="242"/>
      <c r="F1193" s="242"/>
      <c r="G1193" s="242"/>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193</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ht="22.5" outlineLevel="1" x14ac:dyDescent="0.2">
      <c r="A1194" s="233">
        <v>270</v>
      </c>
      <c r="B1194" s="234" t="s">
        <v>1332</v>
      </c>
      <c r="C1194" s="244" t="s">
        <v>1333</v>
      </c>
      <c r="D1194" s="235" t="s">
        <v>1324</v>
      </c>
      <c r="E1194" s="236">
        <v>2</v>
      </c>
      <c r="F1194" s="237"/>
      <c r="G1194" s="238">
        <f>ROUND(E1194*F1194,2)</f>
        <v>0</v>
      </c>
      <c r="H1194" s="237"/>
      <c r="I1194" s="238">
        <f>ROUND(E1194*H1194,2)</f>
        <v>0</v>
      </c>
      <c r="J1194" s="237"/>
      <c r="K1194" s="238">
        <f>ROUND(E1194*J1194,2)</f>
        <v>0</v>
      </c>
      <c r="L1194" s="238">
        <v>21</v>
      </c>
      <c r="M1194" s="238">
        <f>G1194*(1+L1194/100)</f>
        <v>0</v>
      </c>
      <c r="N1194" s="236">
        <v>2.4080000000000001E-2</v>
      </c>
      <c r="O1194" s="236">
        <f>ROUND(E1194*N1194,2)</f>
        <v>0.05</v>
      </c>
      <c r="P1194" s="236">
        <v>0</v>
      </c>
      <c r="Q1194" s="236">
        <f>ROUND(E1194*P1194,2)</f>
        <v>0</v>
      </c>
      <c r="R1194" s="238" t="s">
        <v>1203</v>
      </c>
      <c r="S1194" s="238" t="s">
        <v>188</v>
      </c>
      <c r="T1194" s="239" t="s">
        <v>188</v>
      </c>
      <c r="U1194" s="223">
        <v>0.95499999999999996</v>
      </c>
      <c r="V1194" s="223">
        <f>ROUND(E1194*U1194,2)</f>
        <v>1.91</v>
      </c>
      <c r="W1194" s="223"/>
      <c r="X1194" s="223" t="s">
        <v>210</v>
      </c>
      <c r="Y1194" s="223" t="s">
        <v>191</v>
      </c>
      <c r="Z1194" s="212"/>
      <c r="AA1194" s="212"/>
      <c r="AB1194" s="212"/>
      <c r="AC1194" s="212"/>
      <c r="AD1194" s="212"/>
      <c r="AE1194" s="212"/>
      <c r="AF1194" s="212"/>
      <c r="AG1194" s="212" t="s">
        <v>1126</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62" t="s">
        <v>1334</v>
      </c>
      <c r="D1195" s="249"/>
      <c r="E1195" s="250">
        <v>2</v>
      </c>
      <c r="F1195" s="223"/>
      <c r="G1195" s="223"/>
      <c r="H1195" s="223"/>
      <c r="I1195" s="223"/>
      <c r="J1195" s="223"/>
      <c r="K1195" s="223"/>
      <c r="L1195" s="223"/>
      <c r="M1195" s="223"/>
      <c r="N1195" s="222"/>
      <c r="O1195" s="222"/>
      <c r="P1195" s="222"/>
      <c r="Q1195" s="222"/>
      <c r="R1195" s="223"/>
      <c r="S1195" s="223"/>
      <c r="T1195" s="223"/>
      <c r="U1195" s="223"/>
      <c r="V1195" s="223"/>
      <c r="W1195" s="223"/>
      <c r="X1195" s="223"/>
      <c r="Y1195" s="223"/>
      <c r="Z1195" s="212"/>
      <c r="AA1195" s="212"/>
      <c r="AB1195" s="212"/>
      <c r="AC1195" s="212"/>
      <c r="AD1195" s="212"/>
      <c r="AE1195" s="212"/>
      <c r="AF1195" s="212"/>
      <c r="AG1195" s="212" t="s">
        <v>215</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2" x14ac:dyDescent="0.2">
      <c r="A1196" s="219"/>
      <c r="B1196" s="220"/>
      <c r="C1196" s="263"/>
      <c r="D1196" s="241"/>
      <c r="E1196" s="241"/>
      <c r="F1196" s="241"/>
      <c r="G1196" s="241"/>
      <c r="H1196" s="223"/>
      <c r="I1196" s="223"/>
      <c r="J1196" s="223"/>
      <c r="K1196" s="223"/>
      <c r="L1196" s="223"/>
      <c r="M1196" s="223"/>
      <c r="N1196" s="222"/>
      <c r="O1196" s="222"/>
      <c r="P1196" s="222"/>
      <c r="Q1196" s="222"/>
      <c r="R1196" s="223"/>
      <c r="S1196" s="223"/>
      <c r="T1196" s="223"/>
      <c r="U1196" s="223"/>
      <c r="V1196" s="223"/>
      <c r="W1196" s="223"/>
      <c r="X1196" s="223"/>
      <c r="Y1196" s="223"/>
      <c r="Z1196" s="212"/>
      <c r="AA1196" s="212"/>
      <c r="AB1196" s="212"/>
      <c r="AC1196" s="212"/>
      <c r="AD1196" s="212"/>
      <c r="AE1196" s="212"/>
      <c r="AF1196" s="212"/>
      <c r="AG1196" s="212" t="s">
        <v>193</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1" x14ac:dyDescent="0.2">
      <c r="A1197" s="233">
        <v>271</v>
      </c>
      <c r="B1197" s="234" t="s">
        <v>1335</v>
      </c>
      <c r="C1197" s="244" t="s">
        <v>1336</v>
      </c>
      <c r="D1197" s="235" t="s">
        <v>1324</v>
      </c>
      <c r="E1197" s="236">
        <v>1</v>
      </c>
      <c r="F1197" s="237"/>
      <c r="G1197" s="238">
        <f>ROUND(E1197*F1197,2)</f>
        <v>0</v>
      </c>
      <c r="H1197" s="237"/>
      <c r="I1197" s="238">
        <f>ROUND(E1197*H1197,2)</f>
        <v>0</v>
      </c>
      <c r="J1197" s="237"/>
      <c r="K1197" s="238">
        <f>ROUND(E1197*J1197,2)</f>
        <v>0</v>
      </c>
      <c r="L1197" s="238">
        <v>21</v>
      </c>
      <c r="M1197" s="238">
        <f>G1197*(1+L1197/100)</f>
        <v>0</v>
      </c>
      <c r="N1197" s="236">
        <v>1.09E-2</v>
      </c>
      <c r="O1197" s="236">
        <f>ROUND(E1197*N1197,2)</f>
        <v>0.01</v>
      </c>
      <c r="P1197" s="236">
        <v>0</v>
      </c>
      <c r="Q1197" s="236">
        <f>ROUND(E1197*P1197,2)</f>
        <v>0</v>
      </c>
      <c r="R1197" s="238" t="s">
        <v>1203</v>
      </c>
      <c r="S1197" s="238" t="s">
        <v>188</v>
      </c>
      <c r="T1197" s="239" t="s">
        <v>188</v>
      </c>
      <c r="U1197" s="223">
        <v>1.25</v>
      </c>
      <c r="V1197" s="223">
        <f>ROUND(E1197*U1197,2)</f>
        <v>1.25</v>
      </c>
      <c r="W1197" s="223"/>
      <c r="X1197" s="223" t="s">
        <v>210</v>
      </c>
      <c r="Y1197" s="223" t="s">
        <v>191</v>
      </c>
      <c r="Z1197" s="212"/>
      <c r="AA1197" s="212"/>
      <c r="AB1197" s="212"/>
      <c r="AC1197" s="212"/>
      <c r="AD1197" s="212"/>
      <c r="AE1197" s="212"/>
      <c r="AF1197" s="212"/>
      <c r="AG1197" s="212" t="s">
        <v>1126</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2" x14ac:dyDescent="0.2">
      <c r="A1198" s="219"/>
      <c r="B1198" s="220"/>
      <c r="C1198" s="245"/>
      <c r="D1198" s="242"/>
      <c r="E1198" s="242"/>
      <c r="F1198" s="242"/>
      <c r="G1198" s="242"/>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193</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ht="22.5" outlineLevel="1" x14ac:dyDescent="0.2">
      <c r="A1199" s="233">
        <v>272</v>
      </c>
      <c r="B1199" s="234" t="s">
        <v>1337</v>
      </c>
      <c r="C1199" s="244" t="s">
        <v>1338</v>
      </c>
      <c r="D1199" s="235" t="s">
        <v>1324</v>
      </c>
      <c r="E1199" s="236">
        <v>1</v>
      </c>
      <c r="F1199" s="237"/>
      <c r="G1199" s="238">
        <f>ROUND(E1199*F1199,2)</f>
        <v>0</v>
      </c>
      <c r="H1199" s="237"/>
      <c r="I1199" s="238">
        <f>ROUND(E1199*H1199,2)</f>
        <v>0</v>
      </c>
      <c r="J1199" s="237"/>
      <c r="K1199" s="238">
        <f>ROUND(E1199*J1199,2)</f>
        <v>0</v>
      </c>
      <c r="L1199" s="238">
        <v>21</v>
      </c>
      <c r="M1199" s="238">
        <f>G1199*(1+L1199/100)</f>
        <v>0</v>
      </c>
      <c r="N1199" s="236">
        <v>7.6819999999999999E-2</v>
      </c>
      <c r="O1199" s="236">
        <f>ROUND(E1199*N1199,2)</f>
        <v>0.08</v>
      </c>
      <c r="P1199" s="236">
        <v>0</v>
      </c>
      <c r="Q1199" s="236">
        <f>ROUND(E1199*P1199,2)</f>
        <v>0</v>
      </c>
      <c r="R1199" s="238" t="s">
        <v>1203</v>
      </c>
      <c r="S1199" s="238" t="s">
        <v>188</v>
      </c>
      <c r="T1199" s="239" t="s">
        <v>188</v>
      </c>
      <c r="U1199" s="223">
        <v>3.0720000000000001</v>
      </c>
      <c r="V1199" s="223">
        <f>ROUND(E1199*U1199,2)</f>
        <v>3.07</v>
      </c>
      <c r="W1199" s="223"/>
      <c r="X1199" s="223" t="s">
        <v>210</v>
      </c>
      <c r="Y1199" s="223" t="s">
        <v>191</v>
      </c>
      <c r="Z1199" s="212"/>
      <c r="AA1199" s="212"/>
      <c r="AB1199" s="212"/>
      <c r="AC1199" s="212"/>
      <c r="AD1199" s="212"/>
      <c r="AE1199" s="212"/>
      <c r="AF1199" s="212"/>
      <c r="AG1199" s="212" t="s">
        <v>1126</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2" x14ac:dyDescent="0.2">
      <c r="A1200" s="219"/>
      <c r="B1200" s="220"/>
      <c r="C1200" s="245"/>
      <c r="D1200" s="242"/>
      <c r="E1200" s="242"/>
      <c r="F1200" s="242"/>
      <c r="G1200" s="242"/>
      <c r="H1200" s="223"/>
      <c r="I1200" s="223"/>
      <c r="J1200" s="223"/>
      <c r="K1200" s="223"/>
      <c r="L1200" s="223"/>
      <c r="M1200" s="223"/>
      <c r="N1200" s="222"/>
      <c r="O1200" s="222"/>
      <c r="P1200" s="222"/>
      <c r="Q1200" s="222"/>
      <c r="R1200" s="223"/>
      <c r="S1200" s="223"/>
      <c r="T1200" s="223"/>
      <c r="U1200" s="223"/>
      <c r="V1200" s="223"/>
      <c r="W1200" s="223"/>
      <c r="X1200" s="223"/>
      <c r="Y1200" s="223"/>
      <c r="Z1200" s="212"/>
      <c r="AA1200" s="212"/>
      <c r="AB1200" s="212"/>
      <c r="AC1200" s="212"/>
      <c r="AD1200" s="212"/>
      <c r="AE1200" s="212"/>
      <c r="AF1200" s="212"/>
      <c r="AG1200" s="212" t="s">
        <v>193</v>
      </c>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1" x14ac:dyDescent="0.2">
      <c r="A1201" s="233">
        <v>273</v>
      </c>
      <c r="B1201" s="234" t="s">
        <v>1339</v>
      </c>
      <c r="C1201" s="244" t="s">
        <v>1340</v>
      </c>
      <c r="D1201" s="235" t="s">
        <v>1324</v>
      </c>
      <c r="E1201" s="236">
        <v>11</v>
      </c>
      <c r="F1201" s="237"/>
      <c r="G1201" s="238">
        <f>ROUND(E1201*F1201,2)</f>
        <v>0</v>
      </c>
      <c r="H1201" s="237"/>
      <c r="I1201" s="238">
        <f>ROUND(E1201*H1201,2)</f>
        <v>0</v>
      </c>
      <c r="J1201" s="237"/>
      <c r="K1201" s="238">
        <f>ROUND(E1201*J1201,2)</f>
        <v>0</v>
      </c>
      <c r="L1201" s="238">
        <v>21</v>
      </c>
      <c r="M1201" s="238">
        <f>G1201*(1+L1201/100)</f>
        <v>0</v>
      </c>
      <c r="N1201" s="236">
        <v>3.8000000000000002E-4</v>
      </c>
      <c r="O1201" s="236">
        <f>ROUND(E1201*N1201,2)</f>
        <v>0</v>
      </c>
      <c r="P1201" s="236">
        <v>0</v>
      </c>
      <c r="Q1201" s="236">
        <f>ROUND(E1201*P1201,2)</f>
        <v>0</v>
      </c>
      <c r="R1201" s="238"/>
      <c r="S1201" s="238" t="s">
        <v>188</v>
      </c>
      <c r="T1201" s="239" t="s">
        <v>539</v>
      </c>
      <c r="U1201" s="223">
        <v>0.28999999999999998</v>
      </c>
      <c r="V1201" s="223">
        <f>ROUND(E1201*U1201,2)</f>
        <v>3.19</v>
      </c>
      <c r="W1201" s="223"/>
      <c r="X1201" s="223" t="s">
        <v>210</v>
      </c>
      <c r="Y1201" s="223" t="s">
        <v>191</v>
      </c>
      <c r="Z1201" s="212"/>
      <c r="AA1201" s="212"/>
      <c r="AB1201" s="212"/>
      <c r="AC1201" s="212"/>
      <c r="AD1201" s="212"/>
      <c r="AE1201" s="212"/>
      <c r="AF1201" s="212"/>
      <c r="AG1201" s="212" t="s">
        <v>1126</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2" x14ac:dyDescent="0.2">
      <c r="A1202" s="219"/>
      <c r="B1202" s="220"/>
      <c r="C1202" s="262" t="s">
        <v>1341</v>
      </c>
      <c r="D1202" s="249"/>
      <c r="E1202" s="250">
        <v>3</v>
      </c>
      <c r="F1202" s="223"/>
      <c r="G1202" s="223"/>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215</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62" t="s">
        <v>1342</v>
      </c>
      <c r="D1203" s="249"/>
      <c r="E1203" s="250">
        <v>6</v>
      </c>
      <c r="F1203" s="223"/>
      <c r="G1203" s="223"/>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215</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62" t="s">
        <v>1343</v>
      </c>
      <c r="D1204" s="249"/>
      <c r="E1204" s="250">
        <v>2</v>
      </c>
      <c r="F1204" s="223"/>
      <c r="G1204" s="223"/>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215</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2" x14ac:dyDescent="0.2">
      <c r="A1205" s="219"/>
      <c r="B1205" s="220"/>
      <c r="C1205" s="263"/>
      <c r="D1205" s="241"/>
      <c r="E1205" s="241"/>
      <c r="F1205" s="241"/>
      <c r="G1205" s="241"/>
      <c r="H1205" s="223"/>
      <c r="I1205" s="223"/>
      <c r="J1205" s="223"/>
      <c r="K1205" s="223"/>
      <c r="L1205" s="223"/>
      <c r="M1205" s="223"/>
      <c r="N1205" s="222"/>
      <c r="O1205" s="222"/>
      <c r="P1205" s="222"/>
      <c r="Q1205" s="222"/>
      <c r="R1205" s="223"/>
      <c r="S1205" s="223"/>
      <c r="T1205" s="223"/>
      <c r="U1205" s="223"/>
      <c r="V1205" s="223"/>
      <c r="W1205" s="223"/>
      <c r="X1205" s="223"/>
      <c r="Y1205" s="223"/>
      <c r="Z1205" s="212"/>
      <c r="AA1205" s="212"/>
      <c r="AB1205" s="212"/>
      <c r="AC1205" s="212"/>
      <c r="AD1205" s="212"/>
      <c r="AE1205" s="212"/>
      <c r="AF1205" s="212"/>
      <c r="AG1205" s="212" t="s">
        <v>193</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ht="22.5" outlineLevel="1" x14ac:dyDescent="0.2">
      <c r="A1206" s="233">
        <v>274</v>
      </c>
      <c r="B1206" s="234" t="s">
        <v>1344</v>
      </c>
      <c r="C1206" s="244" t="s">
        <v>1345</v>
      </c>
      <c r="D1206" s="235" t="s">
        <v>1324</v>
      </c>
      <c r="E1206" s="236">
        <v>1</v>
      </c>
      <c r="F1206" s="237"/>
      <c r="G1206" s="238">
        <f>ROUND(E1206*F1206,2)</f>
        <v>0</v>
      </c>
      <c r="H1206" s="237"/>
      <c r="I1206" s="238">
        <f>ROUND(E1206*H1206,2)</f>
        <v>0</v>
      </c>
      <c r="J1206" s="237"/>
      <c r="K1206" s="238">
        <f>ROUND(E1206*J1206,2)</f>
        <v>0</v>
      </c>
      <c r="L1206" s="238">
        <v>21</v>
      </c>
      <c r="M1206" s="238">
        <f>G1206*(1+L1206/100)</f>
        <v>0</v>
      </c>
      <c r="N1206" s="236">
        <v>2.4000000000000001E-4</v>
      </c>
      <c r="O1206" s="236">
        <f>ROUND(E1206*N1206,2)</f>
        <v>0</v>
      </c>
      <c r="P1206" s="236">
        <v>0</v>
      </c>
      <c r="Q1206" s="236">
        <f>ROUND(E1206*P1206,2)</f>
        <v>0</v>
      </c>
      <c r="R1206" s="238" t="s">
        <v>1203</v>
      </c>
      <c r="S1206" s="238" t="s">
        <v>188</v>
      </c>
      <c r="T1206" s="239" t="s">
        <v>188</v>
      </c>
      <c r="U1206" s="223">
        <v>0.124</v>
      </c>
      <c r="V1206" s="223">
        <f>ROUND(E1206*U1206,2)</f>
        <v>0.12</v>
      </c>
      <c r="W1206" s="223"/>
      <c r="X1206" s="223" t="s">
        <v>210</v>
      </c>
      <c r="Y1206" s="223" t="s">
        <v>191</v>
      </c>
      <c r="Z1206" s="212"/>
      <c r="AA1206" s="212"/>
      <c r="AB1206" s="212"/>
      <c r="AC1206" s="212"/>
      <c r="AD1206" s="212"/>
      <c r="AE1206" s="212"/>
      <c r="AF1206" s="212"/>
      <c r="AG1206" s="212" t="s">
        <v>1126</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2" x14ac:dyDescent="0.2">
      <c r="A1207" s="219"/>
      <c r="B1207" s="220"/>
      <c r="C1207" s="245"/>
      <c r="D1207" s="242"/>
      <c r="E1207" s="242"/>
      <c r="F1207" s="242"/>
      <c r="G1207" s="242"/>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193</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ht="22.5" outlineLevel="1" x14ac:dyDescent="0.2">
      <c r="A1208" s="233">
        <v>275</v>
      </c>
      <c r="B1208" s="234" t="s">
        <v>1346</v>
      </c>
      <c r="C1208" s="244" t="s">
        <v>1347</v>
      </c>
      <c r="D1208" s="235" t="s">
        <v>384</v>
      </c>
      <c r="E1208" s="236">
        <v>3</v>
      </c>
      <c r="F1208" s="237"/>
      <c r="G1208" s="238">
        <f>ROUND(E1208*F1208,2)</f>
        <v>0</v>
      </c>
      <c r="H1208" s="237"/>
      <c r="I1208" s="238">
        <f>ROUND(E1208*H1208,2)</f>
        <v>0</v>
      </c>
      <c r="J1208" s="237"/>
      <c r="K1208" s="238">
        <f>ROUND(E1208*J1208,2)</f>
        <v>0</v>
      </c>
      <c r="L1208" s="238">
        <v>21</v>
      </c>
      <c r="M1208" s="238">
        <f>G1208*(1+L1208/100)</f>
        <v>0</v>
      </c>
      <c r="N1208" s="236">
        <v>8.4999999999999995E-4</v>
      </c>
      <c r="O1208" s="236">
        <f>ROUND(E1208*N1208,2)</f>
        <v>0</v>
      </c>
      <c r="P1208" s="236">
        <v>0</v>
      </c>
      <c r="Q1208" s="236">
        <f>ROUND(E1208*P1208,2)</f>
        <v>0</v>
      </c>
      <c r="R1208" s="238" t="s">
        <v>1203</v>
      </c>
      <c r="S1208" s="238" t="s">
        <v>188</v>
      </c>
      <c r="T1208" s="239" t="s">
        <v>188</v>
      </c>
      <c r="U1208" s="223">
        <v>0.48499999999999999</v>
      </c>
      <c r="V1208" s="223">
        <f>ROUND(E1208*U1208,2)</f>
        <v>1.46</v>
      </c>
      <c r="W1208" s="223"/>
      <c r="X1208" s="223" t="s">
        <v>210</v>
      </c>
      <c r="Y1208" s="223" t="s">
        <v>191</v>
      </c>
      <c r="Z1208" s="212"/>
      <c r="AA1208" s="212"/>
      <c r="AB1208" s="212"/>
      <c r="AC1208" s="212"/>
      <c r="AD1208" s="212"/>
      <c r="AE1208" s="212"/>
      <c r="AF1208" s="212"/>
      <c r="AG1208" s="212" t="s">
        <v>390</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62" t="s">
        <v>82</v>
      </c>
      <c r="D1209" s="249"/>
      <c r="E1209" s="250">
        <v>3</v>
      </c>
      <c r="F1209" s="223"/>
      <c r="G1209" s="223"/>
      <c r="H1209" s="223"/>
      <c r="I1209" s="223"/>
      <c r="J1209" s="223"/>
      <c r="K1209" s="223"/>
      <c r="L1209" s="223"/>
      <c r="M1209" s="223"/>
      <c r="N1209" s="222"/>
      <c r="O1209" s="222"/>
      <c r="P1209" s="222"/>
      <c r="Q1209" s="222"/>
      <c r="R1209" s="223"/>
      <c r="S1209" s="223"/>
      <c r="T1209" s="223"/>
      <c r="U1209" s="223"/>
      <c r="V1209" s="223"/>
      <c r="W1209" s="223"/>
      <c r="X1209" s="223"/>
      <c r="Y1209" s="223"/>
      <c r="Z1209" s="212"/>
      <c r="AA1209" s="212"/>
      <c r="AB1209" s="212"/>
      <c r="AC1209" s="212"/>
      <c r="AD1209" s="212"/>
      <c r="AE1209" s="212"/>
      <c r="AF1209" s="212"/>
      <c r="AG1209" s="212" t="s">
        <v>215</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2" x14ac:dyDescent="0.2">
      <c r="A1210" s="219"/>
      <c r="B1210" s="220"/>
      <c r="C1210" s="263"/>
      <c r="D1210" s="241"/>
      <c r="E1210" s="241"/>
      <c r="F1210" s="241"/>
      <c r="G1210" s="241"/>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193</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ht="22.5" outlineLevel="1" x14ac:dyDescent="0.2">
      <c r="A1211" s="233">
        <v>276</v>
      </c>
      <c r="B1211" s="234" t="s">
        <v>1348</v>
      </c>
      <c r="C1211" s="244" t="s">
        <v>1349</v>
      </c>
      <c r="D1211" s="235" t="s">
        <v>384</v>
      </c>
      <c r="E1211" s="236">
        <v>1</v>
      </c>
      <c r="F1211" s="237"/>
      <c r="G1211" s="238">
        <f>ROUND(E1211*F1211,2)</f>
        <v>0</v>
      </c>
      <c r="H1211" s="237"/>
      <c r="I1211" s="238">
        <f>ROUND(E1211*H1211,2)</f>
        <v>0</v>
      </c>
      <c r="J1211" s="237"/>
      <c r="K1211" s="238">
        <f>ROUND(E1211*J1211,2)</f>
        <v>0</v>
      </c>
      <c r="L1211" s="238">
        <v>21</v>
      </c>
      <c r="M1211" s="238">
        <f>G1211*(1+L1211/100)</f>
        <v>0</v>
      </c>
      <c r="N1211" s="236">
        <v>1.64E-3</v>
      </c>
      <c r="O1211" s="236">
        <f>ROUND(E1211*N1211,2)</f>
        <v>0</v>
      </c>
      <c r="P1211" s="236">
        <v>0</v>
      </c>
      <c r="Q1211" s="236">
        <f>ROUND(E1211*P1211,2)</f>
        <v>0</v>
      </c>
      <c r="R1211" s="238" t="s">
        <v>1203</v>
      </c>
      <c r="S1211" s="238" t="s">
        <v>188</v>
      </c>
      <c r="T1211" s="239" t="s">
        <v>188</v>
      </c>
      <c r="U1211" s="223">
        <v>0.48499999999999999</v>
      </c>
      <c r="V1211" s="223">
        <f>ROUND(E1211*U1211,2)</f>
        <v>0.49</v>
      </c>
      <c r="W1211" s="223"/>
      <c r="X1211" s="223" t="s">
        <v>210</v>
      </c>
      <c r="Y1211" s="223" t="s">
        <v>191</v>
      </c>
      <c r="Z1211" s="212"/>
      <c r="AA1211" s="212"/>
      <c r="AB1211" s="212"/>
      <c r="AC1211" s="212"/>
      <c r="AD1211" s="212"/>
      <c r="AE1211" s="212"/>
      <c r="AF1211" s="212"/>
      <c r="AG1211" s="212" t="s">
        <v>1126</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2" x14ac:dyDescent="0.2">
      <c r="A1212" s="219"/>
      <c r="B1212" s="220"/>
      <c r="C1212" s="262" t="s">
        <v>76</v>
      </c>
      <c r="D1212" s="249"/>
      <c r="E1212" s="250">
        <v>1</v>
      </c>
      <c r="F1212" s="223"/>
      <c r="G1212" s="223"/>
      <c r="H1212" s="223"/>
      <c r="I1212" s="223"/>
      <c r="J1212" s="223"/>
      <c r="K1212" s="223"/>
      <c r="L1212" s="223"/>
      <c r="M1212" s="223"/>
      <c r="N1212" s="222"/>
      <c r="O1212" s="222"/>
      <c r="P1212" s="222"/>
      <c r="Q1212" s="222"/>
      <c r="R1212" s="223"/>
      <c r="S1212" s="223"/>
      <c r="T1212" s="223"/>
      <c r="U1212" s="223"/>
      <c r="V1212" s="223"/>
      <c r="W1212" s="223"/>
      <c r="X1212" s="223"/>
      <c r="Y1212" s="223"/>
      <c r="Z1212" s="212"/>
      <c r="AA1212" s="212"/>
      <c r="AB1212" s="212"/>
      <c r="AC1212" s="212"/>
      <c r="AD1212" s="212"/>
      <c r="AE1212" s="212"/>
      <c r="AF1212" s="212"/>
      <c r="AG1212" s="212" t="s">
        <v>215</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2" x14ac:dyDescent="0.2">
      <c r="A1213" s="219"/>
      <c r="B1213" s="220"/>
      <c r="C1213" s="263"/>
      <c r="D1213" s="241"/>
      <c r="E1213" s="241"/>
      <c r="F1213" s="241"/>
      <c r="G1213" s="241"/>
      <c r="H1213" s="223"/>
      <c r="I1213" s="223"/>
      <c r="J1213" s="223"/>
      <c r="K1213" s="223"/>
      <c r="L1213" s="223"/>
      <c r="M1213" s="223"/>
      <c r="N1213" s="222"/>
      <c r="O1213" s="222"/>
      <c r="P1213" s="222"/>
      <c r="Q1213" s="222"/>
      <c r="R1213" s="223"/>
      <c r="S1213" s="223"/>
      <c r="T1213" s="223"/>
      <c r="U1213" s="223"/>
      <c r="V1213" s="223"/>
      <c r="W1213" s="223"/>
      <c r="X1213" s="223"/>
      <c r="Y1213" s="223"/>
      <c r="Z1213" s="212"/>
      <c r="AA1213" s="212"/>
      <c r="AB1213" s="212"/>
      <c r="AC1213" s="212"/>
      <c r="AD1213" s="212"/>
      <c r="AE1213" s="212"/>
      <c r="AF1213" s="212"/>
      <c r="AG1213" s="212" t="s">
        <v>193</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ht="22.5" outlineLevel="1" x14ac:dyDescent="0.2">
      <c r="A1214" s="233">
        <v>277</v>
      </c>
      <c r="B1214" s="234" t="s">
        <v>1350</v>
      </c>
      <c r="C1214" s="244" t="s">
        <v>1351</v>
      </c>
      <c r="D1214" s="235" t="s">
        <v>384</v>
      </c>
      <c r="E1214" s="236">
        <v>1</v>
      </c>
      <c r="F1214" s="237"/>
      <c r="G1214" s="238">
        <f>ROUND(E1214*F1214,2)</f>
        <v>0</v>
      </c>
      <c r="H1214" s="237"/>
      <c r="I1214" s="238">
        <f>ROUND(E1214*H1214,2)</f>
        <v>0</v>
      </c>
      <c r="J1214" s="237"/>
      <c r="K1214" s="238">
        <f>ROUND(E1214*J1214,2)</f>
        <v>0</v>
      </c>
      <c r="L1214" s="238">
        <v>21</v>
      </c>
      <c r="M1214" s="238">
        <f>G1214*(1+L1214/100)</f>
        <v>0</v>
      </c>
      <c r="N1214" s="236">
        <v>1.72E-3</v>
      </c>
      <c r="O1214" s="236">
        <f>ROUND(E1214*N1214,2)</f>
        <v>0</v>
      </c>
      <c r="P1214" s="236">
        <v>0</v>
      </c>
      <c r="Q1214" s="236">
        <f>ROUND(E1214*P1214,2)</f>
        <v>0</v>
      </c>
      <c r="R1214" s="238" t="s">
        <v>1203</v>
      </c>
      <c r="S1214" s="238" t="s">
        <v>188</v>
      </c>
      <c r="T1214" s="239" t="s">
        <v>188</v>
      </c>
      <c r="U1214" s="223">
        <v>0.47599999999999998</v>
      </c>
      <c r="V1214" s="223">
        <f>ROUND(E1214*U1214,2)</f>
        <v>0.48</v>
      </c>
      <c r="W1214" s="223"/>
      <c r="X1214" s="223" t="s">
        <v>210</v>
      </c>
      <c r="Y1214" s="223" t="s">
        <v>191</v>
      </c>
      <c r="Z1214" s="212"/>
      <c r="AA1214" s="212"/>
      <c r="AB1214" s="212"/>
      <c r="AC1214" s="212"/>
      <c r="AD1214" s="212"/>
      <c r="AE1214" s="212"/>
      <c r="AF1214" s="212"/>
      <c r="AG1214" s="212" t="s">
        <v>1126</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2" x14ac:dyDescent="0.2">
      <c r="A1215" s="219"/>
      <c r="B1215" s="220"/>
      <c r="C1215" s="262" t="s">
        <v>1352</v>
      </c>
      <c r="D1215" s="249"/>
      <c r="E1215" s="250">
        <v>1</v>
      </c>
      <c r="F1215" s="223"/>
      <c r="G1215" s="223"/>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215</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2" x14ac:dyDescent="0.2">
      <c r="A1216" s="219"/>
      <c r="B1216" s="220"/>
      <c r="C1216" s="263"/>
      <c r="D1216" s="241"/>
      <c r="E1216" s="241"/>
      <c r="F1216" s="241"/>
      <c r="G1216" s="241"/>
      <c r="H1216" s="223"/>
      <c r="I1216" s="223"/>
      <c r="J1216" s="223"/>
      <c r="K1216" s="223"/>
      <c r="L1216" s="223"/>
      <c r="M1216" s="223"/>
      <c r="N1216" s="222"/>
      <c r="O1216" s="222"/>
      <c r="P1216" s="222"/>
      <c r="Q1216" s="222"/>
      <c r="R1216" s="223"/>
      <c r="S1216" s="223"/>
      <c r="T1216" s="223"/>
      <c r="U1216" s="223"/>
      <c r="V1216" s="223"/>
      <c r="W1216" s="223"/>
      <c r="X1216" s="223"/>
      <c r="Y1216" s="223"/>
      <c r="Z1216" s="212"/>
      <c r="AA1216" s="212"/>
      <c r="AB1216" s="212"/>
      <c r="AC1216" s="212"/>
      <c r="AD1216" s="212"/>
      <c r="AE1216" s="212"/>
      <c r="AF1216" s="212"/>
      <c r="AG1216" s="212" t="s">
        <v>193</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ht="33.75" outlineLevel="1" x14ac:dyDescent="0.2">
      <c r="A1217" s="233">
        <v>278</v>
      </c>
      <c r="B1217" s="234" t="s">
        <v>1353</v>
      </c>
      <c r="C1217" s="244" t="s">
        <v>1354</v>
      </c>
      <c r="D1217" s="235" t="s">
        <v>384</v>
      </c>
      <c r="E1217" s="236">
        <v>1</v>
      </c>
      <c r="F1217" s="237"/>
      <c r="G1217" s="238">
        <f>ROUND(E1217*F1217,2)</f>
        <v>0</v>
      </c>
      <c r="H1217" s="237"/>
      <c r="I1217" s="238">
        <f>ROUND(E1217*H1217,2)</f>
        <v>0</v>
      </c>
      <c r="J1217" s="237"/>
      <c r="K1217" s="238">
        <f>ROUND(E1217*J1217,2)</f>
        <v>0</v>
      </c>
      <c r="L1217" s="238">
        <v>21</v>
      </c>
      <c r="M1217" s="238">
        <f>G1217*(1+L1217/100)</f>
        <v>0</v>
      </c>
      <c r="N1217" s="236">
        <v>2.7999999999999998E-4</v>
      </c>
      <c r="O1217" s="236">
        <f>ROUND(E1217*N1217,2)</f>
        <v>0</v>
      </c>
      <c r="P1217" s="236">
        <v>0</v>
      </c>
      <c r="Q1217" s="236">
        <f>ROUND(E1217*P1217,2)</f>
        <v>0</v>
      </c>
      <c r="R1217" s="238" t="s">
        <v>1203</v>
      </c>
      <c r="S1217" s="238" t="s">
        <v>188</v>
      </c>
      <c r="T1217" s="239" t="s">
        <v>188</v>
      </c>
      <c r="U1217" s="223">
        <v>0.246</v>
      </c>
      <c r="V1217" s="223">
        <f>ROUND(E1217*U1217,2)</f>
        <v>0.25</v>
      </c>
      <c r="W1217" s="223"/>
      <c r="X1217" s="223" t="s">
        <v>210</v>
      </c>
      <c r="Y1217" s="223" t="s">
        <v>191</v>
      </c>
      <c r="Z1217" s="212"/>
      <c r="AA1217" s="212"/>
      <c r="AB1217" s="212"/>
      <c r="AC1217" s="212"/>
      <c r="AD1217" s="212"/>
      <c r="AE1217" s="212"/>
      <c r="AF1217" s="212"/>
      <c r="AG1217" s="212" t="s">
        <v>1126</v>
      </c>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2" x14ac:dyDescent="0.2">
      <c r="A1218" s="219"/>
      <c r="B1218" s="220"/>
      <c r="C1218" s="245"/>
      <c r="D1218" s="242"/>
      <c r="E1218" s="242"/>
      <c r="F1218" s="242"/>
      <c r="G1218" s="242"/>
      <c r="H1218" s="223"/>
      <c r="I1218" s="223"/>
      <c r="J1218" s="223"/>
      <c r="K1218" s="223"/>
      <c r="L1218" s="223"/>
      <c r="M1218" s="223"/>
      <c r="N1218" s="222"/>
      <c r="O1218" s="222"/>
      <c r="P1218" s="222"/>
      <c r="Q1218" s="222"/>
      <c r="R1218" s="223"/>
      <c r="S1218" s="223"/>
      <c r="T1218" s="223"/>
      <c r="U1218" s="223"/>
      <c r="V1218" s="223"/>
      <c r="W1218" s="223"/>
      <c r="X1218" s="223"/>
      <c r="Y1218" s="223"/>
      <c r="Z1218" s="212"/>
      <c r="AA1218" s="212"/>
      <c r="AB1218" s="212"/>
      <c r="AC1218" s="212"/>
      <c r="AD1218" s="212"/>
      <c r="AE1218" s="212"/>
      <c r="AF1218" s="212"/>
      <c r="AG1218" s="212" t="s">
        <v>193</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ht="22.5" outlineLevel="1" x14ac:dyDescent="0.2">
      <c r="A1219" s="233">
        <v>279</v>
      </c>
      <c r="B1219" s="234" t="s">
        <v>1355</v>
      </c>
      <c r="C1219" s="244" t="s">
        <v>1356</v>
      </c>
      <c r="D1219" s="235" t="s">
        <v>384</v>
      </c>
      <c r="E1219" s="236">
        <v>2</v>
      </c>
      <c r="F1219" s="237"/>
      <c r="G1219" s="238">
        <f>ROUND(E1219*F1219,2)</f>
        <v>0</v>
      </c>
      <c r="H1219" s="237"/>
      <c r="I1219" s="238">
        <f>ROUND(E1219*H1219,2)</f>
        <v>0</v>
      </c>
      <c r="J1219" s="237"/>
      <c r="K1219" s="238">
        <f>ROUND(E1219*J1219,2)</f>
        <v>0</v>
      </c>
      <c r="L1219" s="238">
        <v>21</v>
      </c>
      <c r="M1219" s="238">
        <f>G1219*(1+L1219/100)</f>
        <v>0</v>
      </c>
      <c r="N1219" s="236">
        <v>2.5999999999999998E-4</v>
      </c>
      <c r="O1219" s="236">
        <f>ROUND(E1219*N1219,2)</f>
        <v>0</v>
      </c>
      <c r="P1219" s="236">
        <v>0</v>
      </c>
      <c r="Q1219" s="236">
        <f>ROUND(E1219*P1219,2)</f>
        <v>0</v>
      </c>
      <c r="R1219" s="238" t="s">
        <v>1203</v>
      </c>
      <c r="S1219" s="238" t="s">
        <v>188</v>
      </c>
      <c r="T1219" s="239" t="s">
        <v>188</v>
      </c>
      <c r="U1219" s="223">
        <v>0.246</v>
      </c>
      <c r="V1219" s="223">
        <f>ROUND(E1219*U1219,2)</f>
        <v>0.49</v>
      </c>
      <c r="W1219" s="223"/>
      <c r="X1219" s="223" t="s">
        <v>210</v>
      </c>
      <c r="Y1219" s="223" t="s">
        <v>191</v>
      </c>
      <c r="Z1219" s="212"/>
      <c r="AA1219" s="212"/>
      <c r="AB1219" s="212"/>
      <c r="AC1219" s="212"/>
      <c r="AD1219" s="212"/>
      <c r="AE1219" s="212"/>
      <c r="AF1219" s="212"/>
      <c r="AG1219" s="212" t="s">
        <v>1126</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45"/>
      <c r="D1220" s="242"/>
      <c r="E1220" s="242"/>
      <c r="F1220" s="242"/>
      <c r="G1220" s="242"/>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193</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1" x14ac:dyDescent="0.2">
      <c r="A1221" s="233">
        <v>280</v>
      </c>
      <c r="B1221" s="234" t="s">
        <v>1357</v>
      </c>
      <c r="C1221" s="244" t="s">
        <v>1358</v>
      </c>
      <c r="D1221" s="235" t="s">
        <v>1324</v>
      </c>
      <c r="E1221" s="236">
        <v>1</v>
      </c>
      <c r="F1221" s="237"/>
      <c r="G1221" s="238">
        <f>ROUND(E1221*F1221,2)</f>
        <v>0</v>
      </c>
      <c r="H1221" s="237"/>
      <c r="I1221" s="238">
        <f>ROUND(E1221*H1221,2)</f>
        <v>0</v>
      </c>
      <c r="J1221" s="237"/>
      <c r="K1221" s="238">
        <f>ROUND(E1221*J1221,2)</f>
        <v>0</v>
      </c>
      <c r="L1221" s="238">
        <v>21</v>
      </c>
      <c r="M1221" s="238">
        <f>G1221*(1+L1221/100)</f>
        <v>0</v>
      </c>
      <c r="N1221" s="236">
        <v>2.4160000000000001E-2</v>
      </c>
      <c r="O1221" s="236">
        <f>ROUND(E1221*N1221,2)</f>
        <v>0.02</v>
      </c>
      <c r="P1221" s="236">
        <v>0</v>
      </c>
      <c r="Q1221" s="236">
        <f>ROUND(E1221*P1221,2)</f>
        <v>0</v>
      </c>
      <c r="R1221" s="238"/>
      <c r="S1221" s="238" t="s">
        <v>533</v>
      </c>
      <c r="T1221" s="239" t="s">
        <v>539</v>
      </c>
      <c r="U1221" s="223">
        <v>0</v>
      </c>
      <c r="V1221" s="223">
        <f>ROUND(E1221*U1221,2)</f>
        <v>0</v>
      </c>
      <c r="W1221" s="223"/>
      <c r="X1221" s="223" t="s">
        <v>210</v>
      </c>
      <c r="Y1221" s="223" t="s">
        <v>191</v>
      </c>
      <c r="Z1221" s="212"/>
      <c r="AA1221" s="212"/>
      <c r="AB1221" s="212"/>
      <c r="AC1221" s="212"/>
      <c r="AD1221" s="212"/>
      <c r="AE1221" s="212"/>
      <c r="AF1221" s="212"/>
      <c r="AG1221" s="212" t="s">
        <v>211</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2" x14ac:dyDescent="0.2">
      <c r="A1222" s="219"/>
      <c r="B1222" s="220"/>
      <c r="C1222" s="245"/>
      <c r="D1222" s="242"/>
      <c r="E1222" s="242"/>
      <c r="F1222" s="242"/>
      <c r="G1222" s="242"/>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193</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
      <c r="A1223" s="233">
        <v>281</v>
      </c>
      <c r="B1223" s="234" t="s">
        <v>1359</v>
      </c>
      <c r="C1223" s="244" t="s">
        <v>1360</v>
      </c>
      <c r="D1223" s="235" t="s">
        <v>384</v>
      </c>
      <c r="E1223" s="236">
        <v>1</v>
      </c>
      <c r="F1223" s="237"/>
      <c r="G1223" s="238">
        <f>ROUND(E1223*F1223,2)</f>
        <v>0</v>
      </c>
      <c r="H1223" s="237"/>
      <c r="I1223" s="238">
        <f>ROUND(E1223*H1223,2)</f>
        <v>0</v>
      </c>
      <c r="J1223" s="237"/>
      <c r="K1223" s="238">
        <f>ROUND(E1223*J1223,2)</f>
        <v>0</v>
      </c>
      <c r="L1223" s="238">
        <v>21</v>
      </c>
      <c r="M1223" s="238">
        <f>G1223*(1+L1223/100)</f>
        <v>0</v>
      </c>
      <c r="N1223" s="236">
        <v>0</v>
      </c>
      <c r="O1223" s="236">
        <f>ROUND(E1223*N1223,2)</f>
        <v>0</v>
      </c>
      <c r="P1223" s="236">
        <v>0</v>
      </c>
      <c r="Q1223" s="236">
        <f>ROUND(E1223*P1223,2)</f>
        <v>0</v>
      </c>
      <c r="R1223" s="238"/>
      <c r="S1223" s="238" t="s">
        <v>533</v>
      </c>
      <c r="T1223" s="239" t="s">
        <v>539</v>
      </c>
      <c r="U1223" s="223">
        <v>0</v>
      </c>
      <c r="V1223" s="223">
        <f>ROUND(E1223*U1223,2)</f>
        <v>0</v>
      </c>
      <c r="W1223" s="223"/>
      <c r="X1223" s="223" t="s">
        <v>210</v>
      </c>
      <c r="Y1223" s="223" t="s">
        <v>191</v>
      </c>
      <c r="Z1223" s="212"/>
      <c r="AA1223" s="212"/>
      <c r="AB1223" s="212"/>
      <c r="AC1223" s="212"/>
      <c r="AD1223" s="212"/>
      <c r="AE1223" s="212"/>
      <c r="AF1223" s="212"/>
      <c r="AG1223" s="212" t="s">
        <v>211</v>
      </c>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2" x14ac:dyDescent="0.2">
      <c r="A1224" s="219"/>
      <c r="B1224" s="220"/>
      <c r="C1224" s="245"/>
      <c r="D1224" s="242"/>
      <c r="E1224" s="242"/>
      <c r="F1224" s="242"/>
      <c r="G1224" s="242"/>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193</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33">
        <v>282</v>
      </c>
      <c r="B1225" s="234" t="s">
        <v>1361</v>
      </c>
      <c r="C1225" s="244" t="s">
        <v>1362</v>
      </c>
      <c r="D1225" s="235" t="s">
        <v>384</v>
      </c>
      <c r="E1225" s="236">
        <v>1</v>
      </c>
      <c r="F1225" s="237"/>
      <c r="G1225" s="238">
        <f>ROUND(E1225*F1225,2)</f>
        <v>0</v>
      </c>
      <c r="H1225" s="237"/>
      <c r="I1225" s="238">
        <f>ROUND(E1225*H1225,2)</f>
        <v>0</v>
      </c>
      <c r="J1225" s="237"/>
      <c r="K1225" s="238">
        <f>ROUND(E1225*J1225,2)</f>
        <v>0</v>
      </c>
      <c r="L1225" s="238">
        <v>21</v>
      </c>
      <c r="M1225" s="238">
        <f>G1225*(1+L1225/100)</f>
        <v>0</v>
      </c>
      <c r="N1225" s="236">
        <v>0</v>
      </c>
      <c r="O1225" s="236">
        <f>ROUND(E1225*N1225,2)</f>
        <v>0</v>
      </c>
      <c r="P1225" s="236">
        <v>0</v>
      </c>
      <c r="Q1225" s="236">
        <f>ROUND(E1225*P1225,2)</f>
        <v>0</v>
      </c>
      <c r="R1225" s="238"/>
      <c r="S1225" s="238" t="s">
        <v>533</v>
      </c>
      <c r="T1225" s="239" t="s">
        <v>539</v>
      </c>
      <c r="U1225" s="223">
        <v>0</v>
      </c>
      <c r="V1225" s="223">
        <f>ROUND(E1225*U1225,2)</f>
        <v>0</v>
      </c>
      <c r="W1225" s="223"/>
      <c r="X1225" s="223" t="s">
        <v>210</v>
      </c>
      <c r="Y1225" s="223" t="s">
        <v>191</v>
      </c>
      <c r="Z1225" s="212"/>
      <c r="AA1225" s="212"/>
      <c r="AB1225" s="212"/>
      <c r="AC1225" s="212"/>
      <c r="AD1225" s="212"/>
      <c r="AE1225" s="212"/>
      <c r="AF1225" s="212"/>
      <c r="AG1225" s="212" t="s">
        <v>211</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2" x14ac:dyDescent="0.2">
      <c r="A1226" s="219"/>
      <c r="B1226" s="220"/>
      <c r="C1226" s="267" t="s">
        <v>1363</v>
      </c>
      <c r="D1226" s="259"/>
      <c r="E1226" s="259"/>
      <c r="F1226" s="259"/>
      <c r="G1226" s="259"/>
      <c r="H1226" s="223"/>
      <c r="I1226" s="223"/>
      <c r="J1226" s="223"/>
      <c r="K1226" s="223"/>
      <c r="L1226" s="223"/>
      <c r="M1226" s="223"/>
      <c r="N1226" s="222"/>
      <c r="O1226" s="222"/>
      <c r="P1226" s="222"/>
      <c r="Q1226" s="222"/>
      <c r="R1226" s="223"/>
      <c r="S1226" s="223"/>
      <c r="T1226" s="223"/>
      <c r="U1226" s="223"/>
      <c r="V1226" s="223"/>
      <c r="W1226" s="223"/>
      <c r="X1226" s="223"/>
      <c r="Y1226" s="223"/>
      <c r="Z1226" s="212"/>
      <c r="AA1226" s="212"/>
      <c r="AB1226" s="212"/>
      <c r="AC1226" s="212"/>
      <c r="AD1226" s="212"/>
      <c r="AE1226" s="212"/>
      <c r="AF1226" s="212"/>
      <c r="AG1226" s="212" t="s">
        <v>485</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62" t="s">
        <v>1364</v>
      </c>
      <c r="D1227" s="249"/>
      <c r="E1227" s="250">
        <v>1</v>
      </c>
      <c r="F1227" s="223"/>
      <c r="G1227" s="223"/>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215</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2" x14ac:dyDescent="0.2">
      <c r="A1228" s="219"/>
      <c r="B1228" s="220"/>
      <c r="C1228" s="263"/>
      <c r="D1228" s="241"/>
      <c r="E1228" s="241"/>
      <c r="F1228" s="241"/>
      <c r="G1228" s="241"/>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193</v>
      </c>
      <c r="AH1228" s="212"/>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1" x14ac:dyDescent="0.2">
      <c r="A1229" s="233">
        <v>283</v>
      </c>
      <c r="B1229" s="234" t="s">
        <v>1365</v>
      </c>
      <c r="C1229" s="244" t="s">
        <v>1366</v>
      </c>
      <c r="D1229" s="235" t="s">
        <v>1248</v>
      </c>
      <c r="E1229" s="236">
        <v>0.02</v>
      </c>
      <c r="F1229" s="237"/>
      <c r="G1229" s="238">
        <f>ROUND(E1229*F1229,2)</f>
        <v>0</v>
      </c>
      <c r="H1229" s="237"/>
      <c r="I1229" s="238">
        <f>ROUND(E1229*H1229,2)</f>
        <v>0</v>
      </c>
      <c r="J1229" s="237"/>
      <c r="K1229" s="238">
        <f>ROUND(E1229*J1229,2)</f>
        <v>0</v>
      </c>
      <c r="L1229" s="238">
        <v>21</v>
      </c>
      <c r="M1229" s="238">
        <f>G1229*(1+L1229/100)</f>
        <v>0</v>
      </c>
      <c r="N1229" s="236">
        <v>0</v>
      </c>
      <c r="O1229" s="236">
        <f>ROUND(E1229*N1229,2)</f>
        <v>0</v>
      </c>
      <c r="P1229" s="236">
        <v>0</v>
      </c>
      <c r="Q1229" s="236">
        <f>ROUND(E1229*P1229,2)</f>
        <v>0</v>
      </c>
      <c r="R1229" s="238"/>
      <c r="S1229" s="238" t="s">
        <v>533</v>
      </c>
      <c r="T1229" s="239" t="s">
        <v>189</v>
      </c>
      <c r="U1229" s="223">
        <v>0</v>
      </c>
      <c r="V1229" s="223">
        <f>ROUND(E1229*U1229,2)</f>
        <v>0</v>
      </c>
      <c r="W1229" s="223"/>
      <c r="X1229" s="223" t="s">
        <v>210</v>
      </c>
      <c r="Y1229" s="223" t="s">
        <v>191</v>
      </c>
      <c r="Z1229" s="212"/>
      <c r="AA1229" s="212"/>
      <c r="AB1229" s="212"/>
      <c r="AC1229" s="212"/>
      <c r="AD1229" s="212"/>
      <c r="AE1229" s="212"/>
      <c r="AF1229" s="212"/>
      <c r="AG1229" s="212" t="s">
        <v>211</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45"/>
      <c r="D1230" s="242"/>
      <c r="E1230" s="242"/>
      <c r="F1230" s="242"/>
      <c r="G1230" s="242"/>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193</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1" x14ac:dyDescent="0.2">
      <c r="A1231" s="233">
        <v>284</v>
      </c>
      <c r="B1231" s="234" t="s">
        <v>1367</v>
      </c>
      <c r="C1231" s="244" t="s">
        <v>1368</v>
      </c>
      <c r="D1231" s="235" t="s">
        <v>1324</v>
      </c>
      <c r="E1231" s="236">
        <v>2</v>
      </c>
      <c r="F1231" s="237"/>
      <c r="G1231" s="238">
        <f>ROUND(E1231*F1231,2)</f>
        <v>0</v>
      </c>
      <c r="H1231" s="237"/>
      <c r="I1231" s="238">
        <f>ROUND(E1231*H1231,2)</f>
        <v>0</v>
      </c>
      <c r="J1231" s="237"/>
      <c r="K1231" s="238">
        <f>ROUND(E1231*J1231,2)</f>
        <v>0</v>
      </c>
      <c r="L1231" s="238">
        <v>21</v>
      </c>
      <c r="M1231" s="238">
        <f>G1231*(1+L1231/100)</f>
        <v>0</v>
      </c>
      <c r="N1231" s="236">
        <v>3.0999999999999999E-3</v>
      </c>
      <c r="O1231" s="236">
        <f>ROUND(E1231*N1231,2)</f>
        <v>0.01</v>
      </c>
      <c r="P1231" s="236">
        <v>0</v>
      </c>
      <c r="Q1231" s="236">
        <f>ROUND(E1231*P1231,2)</f>
        <v>0</v>
      </c>
      <c r="R1231" s="238"/>
      <c r="S1231" s="238" t="s">
        <v>533</v>
      </c>
      <c r="T1231" s="239" t="s">
        <v>539</v>
      </c>
      <c r="U1231" s="223">
        <v>0</v>
      </c>
      <c r="V1231" s="223">
        <f>ROUND(E1231*U1231,2)</f>
        <v>0</v>
      </c>
      <c r="W1231" s="223"/>
      <c r="X1231" s="223" t="s">
        <v>210</v>
      </c>
      <c r="Y1231" s="223" t="s">
        <v>191</v>
      </c>
      <c r="Z1231" s="212"/>
      <c r="AA1231" s="212"/>
      <c r="AB1231" s="212"/>
      <c r="AC1231" s="212"/>
      <c r="AD1231" s="212"/>
      <c r="AE1231" s="212"/>
      <c r="AF1231" s="212"/>
      <c r="AG1231" s="212" t="s">
        <v>1126</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62" t="s">
        <v>80</v>
      </c>
      <c r="D1232" s="249"/>
      <c r="E1232" s="250">
        <v>2</v>
      </c>
      <c r="F1232" s="223"/>
      <c r="G1232" s="223"/>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215</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2" x14ac:dyDescent="0.2">
      <c r="A1233" s="219"/>
      <c r="B1233" s="220"/>
      <c r="C1233" s="263"/>
      <c r="D1233" s="241"/>
      <c r="E1233" s="241"/>
      <c r="F1233" s="241"/>
      <c r="G1233" s="241"/>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193</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1" x14ac:dyDescent="0.2">
      <c r="A1234" s="233">
        <v>285</v>
      </c>
      <c r="B1234" s="234" t="s">
        <v>1369</v>
      </c>
      <c r="C1234" s="244" t="s">
        <v>1370</v>
      </c>
      <c r="D1234" s="235" t="s">
        <v>384</v>
      </c>
      <c r="E1234" s="236">
        <v>1</v>
      </c>
      <c r="F1234" s="237"/>
      <c r="G1234" s="238">
        <f>ROUND(E1234*F1234,2)</f>
        <v>0</v>
      </c>
      <c r="H1234" s="237"/>
      <c r="I1234" s="238">
        <f>ROUND(E1234*H1234,2)</f>
        <v>0</v>
      </c>
      <c r="J1234" s="237"/>
      <c r="K1234" s="238">
        <f>ROUND(E1234*J1234,2)</f>
        <v>0</v>
      </c>
      <c r="L1234" s="238">
        <v>21</v>
      </c>
      <c r="M1234" s="238">
        <f>G1234*(1+L1234/100)</f>
        <v>0</v>
      </c>
      <c r="N1234" s="236">
        <v>6.7000000000000002E-4</v>
      </c>
      <c r="O1234" s="236">
        <f>ROUND(E1234*N1234,2)</f>
        <v>0</v>
      </c>
      <c r="P1234" s="236">
        <v>0</v>
      </c>
      <c r="Q1234" s="236">
        <f>ROUND(E1234*P1234,2)</f>
        <v>0</v>
      </c>
      <c r="R1234" s="238"/>
      <c r="S1234" s="238" t="s">
        <v>533</v>
      </c>
      <c r="T1234" s="239" t="s">
        <v>539</v>
      </c>
      <c r="U1234" s="223">
        <v>0</v>
      </c>
      <c r="V1234" s="223">
        <f>ROUND(E1234*U1234,2)</f>
        <v>0</v>
      </c>
      <c r="W1234" s="223"/>
      <c r="X1234" s="223" t="s">
        <v>210</v>
      </c>
      <c r="Y1234" s="223" t="s">
        <v>191</v>
      </c>
      <c r="Z1234" s="212"/>
      <c r="AA1234" s="212"/>
      <c r="AB1234" s="212"/>
      <c r="AC1234" s="212"/>
      <c r="AD1234" s="212"/>
      <c r="AE1234" s="212"/>
      <c r="AF1234" s="212"/>
      <c r="AG1234" s="212" t="s">
        <v>1126</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2" x14ac:dyDescent="0.2">
      <c r="A1235" s="219"/>
      <c r="B1235" s="220"/>
      <c r="C1235" s="245"/>
      <c r="D1235" s="242"/>
      <c r="E1235" s="242"/>
      <c r="F1235" s="242"/>
      <c r="G1235" s="242"/>
      <c r="H1235" s="223"/>
      <c r="I1235" s="223"/>
      <c r="J1235" s="223"/>
      <c r="K1235" s="223"/>
      <c r="L1235" s="223"/>
      <c r="M1235" s="223"/>
      <c r="N1235" s="222"/>
      <c r="O1235" s="222"/>
      <c r="P1235" s="222"/>
      <c r="Q1235" s="222"/>
      <c r="R1235" s="223"/>
      <c r="S1235" s="223"/>
      <c r="T1235" s="223"/>
      <c r="U1235" s="223"/>
      <c r="V1235" s="223"/>
      <c r="W1235" s="223"/>
      <c r="X1235" s="223"/>
      <c r="Y1235" s="223"/>
      <c r="Z1235" s="212"/>
      <c r="AA1235" s="212"/>
      <c r="AB1235" s="212"/>
      <c r="AC1235" s="212"/>
      <c r="AD1235" s="212"/>
      <c r="AE1235" s="212"/>
      <c r="AF1235" s="212"/>
      <c r="AG1235" s="212" t="s">
        <v>193</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
      <c r="A1236" s="219">
        <v>286</v>
      </c>
      <c r="B1236" s="220" t="s">
        <v>1371</v>
      </c>
      <c r="C1236" s="269" t="s">
        <v>1372</v>
      </c>
      <c r="D1236" s="221" t="s">
        <v>0</v>
      </c>
      <c r="E1236" s="240"/>
      <c r="F1236" s="224"/>
      <c r="G1236" s="223">
        <f>ROUND(E1236*F1236,2)</f>
        <v>0</v>
      </c>
      <c r="H1236" s="224"/>
      <c r="I1236" s="223">
        <f>ROUND(E1236*H1236,2)</f>
        <v>0</v>
      </c>
      <c r="J1236" s="224"/>
      <c r="K1236" s="223">
        <f>ROUND(E1236*J1236,2)</f>
        <v>0</v>
      </c>
      <c r="L1236" s="223">
        <v>21</v>
      </c>
      <c r="M1236" s="223">
        <f>G1236*(1+L1236/100)</f>
        <v>0</v>
      </c>
      <c r="N1236" s="222">
        <v>0</v>
      </c>
      <c r="O1236" s="222">
        <f>ROUND(E1236*N1236,2)</f>
        <v>0</v>
      </c>
      <c r="P1236" s="222">
        <v>0</v>
      </c>
      <c r="Q1236" s="222">
        <f>ROUND(E1236*P1236,2)</f>
        <v>0</v>
      </c>
      <c r="R1236" s="223" t="s">
        <v>1203</v>
      </c>
      <c r="S1236" s="223" t="s">
        <v>188</v>
      </c>
      <c r="T1236" s="223" t="s">
        <v>188</v>
      </c>
      <c r="U1236" s="223">
        <v>0</v>
      </c>
      <c r="V1236" s="223">
        <f>ROUND(E1236*U1236,2)</f>
        <v>0</v>
      </c>
      <c r="W1236" s="223"/>
      <c r="X1236" s="223" t="s">
        <v>1120</v>
      </c>
      <c r="Y1236" s="223" t="s">
        <v>191</v>
      </c>
      <c r="Z1236" s="212"/>
      <c r="AA1236" s="212"/>
      <c r="AB1236" s="212"/>
      <c r="AC1236" s="212"/>
      <c r="AD1236" s="212"/>
      <c r="AE1236" s="212"/>
      <c r="AF1236" s="212"/>
      <c r="AG1236" s="212" t="s">
        <v>1168</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70" t="s">
        <v>1321</v>
      </c>
      <c r="D1237" s="260"/>
      <c r="E1237" s="260"/>
      <c r="F1237" s="260"/>
      <c r="G1237" s="260"/>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213</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63"/>
      <c r="D1238" s="241"/>
      <c r="E1238" s="241"/>
      <c r="F1238" s="241"/>
      <c r="G1238" s="241"/>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193</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x14ac:dyDescent="0.2">
      <c r="A1239" s="226" t="s">
        <v>183</v>
      </c>
      <c r="B1239" s="227" t="s">
        <v>122</v>
      </c>
      <c r="C1239" s="243" t="s">
        <v>123</v>
      </c>
      <c r="D1239" s="228"/>
      <c r="E1239" s="229"/>
      <c r="F1239" s="230"/>
      <c r="G1239" s="230">
        <f>SUMIF(AG1240:AG1250,"&lt;&gt;NOR",G1240:G1250)</f>
        <v>0</v>
      </c>
      <c r="H1239" s="230"/>
      <c r="I1239" s="230">
        <f>SUM(I1240:I1250)</f>
        <v>0</v>
      </c>
      <c r="J1239" s="230"/>
      <c r="K1239" s="230">
        <f>SUM(K1240:K1250)</f>
        <v>0</v>
      </c>
      <c r="L1239" s="230"/>
      <c r="M1239" s="230">
        <f>SUM(M1240:M1250)</f>
        <v>0</v>
      </c>
      <c r="N1239" s="229"/>
      <c r="O1239" s="229">
        <f>SUM(O1240:O1250)</f>
        <v>0.05</v>
      </c>
      <c r="P1239" s="229"/>
      <c r="Q1239" s="229">
        <f>SUM(Q1240:Q1250)</f>
        <v>0</v>
      </c>
      <c r="R1239" s="230"/>
      <c r="S1239" s="230"/>
      <c r="T1239" s="231"/>
      <c r="U1239" s="225"/>
      <c r="V1239" s="225">
        <f>SUM(V1240:V1250)</f>
        <v>5.3</v>
      </c>
      <c r="W1239" s="225"/>
      <c r="X1239" s="225"/>
      <c r="Y1239" s="225"/>
      <c r="AG1239" t="s">
        <v>184</v>
      </c>
    </row>
    <row r="1240" spans="1:60" ht="45" outlineLevel="1" x14ac:dyDescent="0.2">
      <c r="A1240" s="233">
        <v>287</v>
      </c>
      <c r="B1240" s="234" t="s">
        <v>1373</v>
      </c>
      <c r="C1240" s="244" t="s">
        <v>1374</v>
      </c>
      <c r="D1240" s="235" t="s">
        <v>1324</v>
      </c>
      <c r="E1240" s="236">
        <v>2</v>
      </c>
      <c r="F1240" s="237"/>
      <c r="G1240" s="238">
        <f>ROUND(E1240*F1240,2)</f>
        <v>0</v>
      </c>
      <c r="H1240" s="237"/>
      <c r="I1240" s="238">
        <f>ROUND(E1240*H1240,2)</f>
        <v>0</v>
      </c>
      <c r="J1240" s="237"/>
      <c r="K1240" s="238">
        <f>ROUND(E1240*J1240,2)</f>
        <v>0</v>
      </c>
      <c r="L1240" s="238">
        <v>21</v>
      </c>
      <c r="M1240" s="238">
        <f>G1240*(1+L1240/100)</f>
        <v>0</v>
      </c>
      <c r="N1240" s="236">
        <v>1.7999999999999999E-2</v>
      </c>
      <c r="O1240" s="236">
        <f>ROUND(E1240*N1240,2)</f>
        <v>0.04</v>
      </c>
      <c r="P1240" s="236">
        <v>0</v>
      </c>
      <c r="Q1240" s="236">
        <f>ROUND(E1240*P1240,2)</f>
        <v>0</v>
      </c>
      <c r="R1240" s="238" t="s">
        <v>1203</v>
      </c>
      <c r="S1240" s="238" t="s">
        <v>188</v>
      </c>
      <c r="T1240" s="239" t="s">
        <v>188</v>
      </c>
      <c r="U1240" s="223">
        <v>1.9</v>
      </c>
      <c r="V1240" s="223">
        <f>ROUND(E1240*U1240,2)</f>
        <v>3.8</v>
      </c>
      <c r="W1240" s="223"/>
      <c r="X1240" s="223" t="s">
        <v>210</v>
      </c>
      <c r="Y1240" s="223" t="s">
        <v>191</v>
      </c>
      <c r="Z1240" s="212"/>
      <c r="AA1240" s="212"/>
      <c r="AB1240" s="212"/>
      <c r="AC1240" s="212"/>
      <c r="AD1240" s="212"/>
      <c r="AE1240" s="212"/>
      <c r="AF1240" s="212"/>
      <c r="AG1240" s="212" t="s">
        <v>224</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62" t="s">
        <v>80</v>
      </c>
      <c r="D1241" s="249"/>
      <c r="E1241" s="250">
        <v>2</v>
      </c>
      <c r="F1241" s="223"/>
      <c r="G1241" s="223"/>
      <c r="H1241" s="223"/>
      <c r="I1241" s="223"/>
      <c r="J1241" s="223"/>
      <c r="K1241" s="223"/>
      <c r="L1241" s="223"/>
      <c r="M1241" s="223"/>
      <c r="N1241" s="222"/>
      <c r="O1241" s="222"/>
      <c r="P1241" s="222"/>
      <c r="Q1241" s="222"/>
      <c r="R1241" s="223"/>
      <c r="S1241" s="223"/>
      <c r="T1241" s="223"/>
      <c r="U1241" s="223"/>
      <c r="V1241" s="223"/>
      <c r="W1241" s="223"/>
      <c r="X1241" s="223"/>
      <c r="Y1241" s="223"/>
      <c r="Z1241" s="212"/>
      <c r="AA1241" s="212"/>
      <c r="AB1241" s="212"/>
      <c r="AC1241" s="212"/>
      <c r="AD1241" s="212"/>
      <c r="AE1241" s="212"/>
      <c r="AF1241" s="212"/>
      <c r="AG1241" s="212" t="s">
        <v>215</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2" x14ac:dyDescent="0.2">
      <c r="A1242" s="219"/>
      <c r="B1242" s="220"/>
      <c r="C1242" s="263"/>
      <c r="D1242" s="241"/>
      <c r="E1242" s="241"/>
      <c r="F1242" s="241"/>
      <c r="G1242" s="241"/>
      <c r="H1242" s="223"/>
      <c r="I1242" s="223"/>
      <c r="J1242" s="223"/>
      <c r="K1242" s="223"/>
      <c r="L1242" s="223"/>
      <c r="M1242" s="223"/>
      <c r="N1242" s="222"/>
      <c r="O1242" s="222"/>
      <c r="P1242" s="222"/>
      <c r="Q1242" s="222"/>
      <c r="R1242" s="223"/>
      <c r="S1242" s="223"/>
      <c r="T1242" s="223"/>
      <c r="U1242" s="223"/>
      <c r="V1242" s="223"/>
      <c r="W1242" s="223"/>
      <c r="X1242" s="223"/>
      <c r="Y1242" s="223"/>
      <c r="Z1242" s="212"/>
      <c r="AA1242" s="212"/>
      <c r="AB1242" s="212"/>
      <c r="AC1242" s="212"/>
      <c r="AD1242" s="212"/>
      <c r="AE1242" s="212"/>
      <c r="AF1242" s="212"/>
      <c r="AG1242" s="212" t="s">
        <v>193</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ht="33.75" outlineLevel="1" x14ac:dyDescent="0.2">
      <c r="A1243" s="233">
        <v>288</v>
      </c>
      <c r="B1243" s="234" t="s">
        <v>1375</v>
      </c>
      <c r="C1243" s="244" t="s">
        <v>1376</v>
      </c>
      <c r="D1243" s="235" t="s">
        <v>1324</v>
      </c>
      <c r="E1243" s="236">
        <v>1</v>
      </c>
      <c r="F1243" s="237"/>
      <c r="G1243" s="238">
        <f>ROUND(E1243*F1243,2)</f>
        <v>0</v>
      </c>
      <c r="H1243" s="237"/>
      <c r="I1243" s="238">
        <f>ROUND(E1243*H1243,2)</f>
        <v>0</v>
      </c>
      <c r="J1243" s="237"/>
      <c r="K1243" s="238">
        <f>ROUND(E1243*J1243,2)</f>
        <v>0</v>
      </c>
      <c r="L1243" s="238">
        <v>21</v>
      </c>
      <c r="M1243" s="238">
        <f>G1243*(1+L1243/100)</f>
        <v>0</v>
      </c>
      <c r="N1243" s="236">
        <v>1.2E-2</v>
      </c>
      <c r="O1243" s="236">
        <f>ROUND(E1243*N1243,2)</f>
        <v>0.01</v>
      </c>
      <c r="P1243" s="236">
        <v>0</v>
      </c>
      <c r="Q1243" s="236">
        <f>ROUND(E1243*P1243,2)</f>
        <v>0</v>
      </c>
      <c r="R1243" s="238" t="s">
        <v>1203</v>
      </c>
      <c r="S1243" s="238" t="s">
        <v>188</v>
      </c>
      <c r="T1243" s="239" t="s">
        <v>188</v>
      </c>
      <c r="U1243" s="223">
        <v>1.5</v>
      </c>
      <c r="V1243" s="223">
        <f>ROUND(E1243*U1243,2)</f>
        <v>1.5</v>
      </c>
      <c r="W1243" s="223"/>
      <c r="X1243" s="223" t="s">
        <v>210</v>
      </c>
      <c r="Y1243" s="223" t="s">
        <v>191</v>
      </c>
      <c r="Z1243" s="212"/>
      <c r="AA1243" s="212"/>
      <c r="AB1243" s="212"/>
      <c r="AC1243" s="212"/>
      <c r="AD1243" s="212"/>
      <c r="AE1243" s="212"/>
      <c r="AF1243" s="212"/>
      <c r="AG1243" s="212" t="s">
        <v>224</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2" x14ac:dyDescent="0.2">
      <c r="A1244" s="219"/>
      <c r="B1244" s="220"/>
      <c r="C1244" s="262" t="s">
        <v>76</v>
      </c>
      <c r="D1244" s="249"/>
      <c r="E1244" s="250">
        <v>1</v>
      </c>
      <c r="F1244" s="223"/>
      <c r="G1244" s="223"/>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215</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2" x14ac:dyDescent="0.2">
      <c r="A1245" s="219"/>
      <c r="B1245" s="220"/>
      <c r="C1245" s="263"/>
      <c r="D1245" s="241"/>
      <c r="E1245" s="241"/>
      <c r="F1245" s="241"/>
      <c r="G1245" s="241"/>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193</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ht="22.5" outlineLevel="1" x14ac:dyDescent="0.2">
      <c r="A1246" s="233">
        <v>289</v>
      </c>
      <c r="B1246" s="234" t="s">
        <v>1377</v>
      </c>
      <c r="C1246" s="244" t="s">
        <v>1378</v>
      </c>
      <c r="D1246" s="235" t="s">
        <v>384</v>
      </c>
      <c r="E1246" s="236">
        <v>2</v>
      </c>
      <c r="F1246" s="237"/>
      <c r="G1246" s="238">
        <f>ROUND(E1246*F1246,2)</f>
        <v>0</v>
      </c>
      <c r="H1246" s="237"/>
      <c r="I1246" s="238">
        <f>ROUND(E1246*H1246,2)</f>
        <v>0</v>
      </c>
      <c r="J1246" s="237"/>
      <c r="K1246" s="238">
        <f>ROUND(E1246*J1246,2)</f>
        <v>0</v>
      </c>
      <c r="L1246" s="238">
        <v>21</v>
      </c>
      <c r="M1246" s="238">
        <f>G1246*(1+L1246/100)</f>
        <v>0</v>
      </c>
      <c r="N1246" s="236">
        <v>9.7999999999999997E-4</v>
      </c>
      <c r="O1246" s="236">
        <f>ROUND(E1246*N1246,2)</f>
        <v>0</v>
      </c>
      <c r="P1246" s="236">
        <v>0</v>
      </c>
      <c r="Q1246" s="236">
        <f>ROUND(E1246*P1246,2)</f>
        <v>0</v>
      </c>
      <c r="R1246" s="238" t="s">
        <v>337</v>
      </c>
      <c r="S1246" s="238" t="s">
        <v>188</v>
      </c>
      <c r="T1246" s="239" t="s">
        <v>188</v>
      </c>
      <c r="U1246" s="223">
        <v>0</v>
      </c>
      <c r="V1246" s="223">
        <f>ROUND(E1246*U1246,2)</f>
        <v>0</v>
      </c>
      <c r="W1246" s="223"/>
      <c r="X1246" s="223" t="s">
        <v>339</v>
      </c>
      <c r="Y1246" s="223" t="s">
        <v>191</v>
      </c>
      <c r="Z1246" s="212"/>
      <c r="AA1246" s="212"/>
      <c r="AB1246" s="212"/>
      <c r="AC1246" s="212"/>
      <c r="AD1246" s="212"/>
      <c r="AE1246" s="212"/>
      <c r="AF1246" s="212"/>
      <c r="AG1246" s="212" t="s">
        <v>394</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2" x14ac:dyDescent="0.2">
      <c r="A1247" s="219"/>
      <c r="B1247" s="220"/>
      <c r="C1247" s="245"/>
      <c r="D1247" s="242"/>
      <c r="E1247" s="242"/>
      <c r="F1247" s="242"/>
      <c r="G1247" s="242"/>
      <c r="H1247" s="223"/>
      <c r="I1247" s="223"/>
      <c r="J1247" s="223"/>
      <c r="K1247" s="223"/>
      <c r="L1247" s="223"/>
      <c r="M1247" s="223"/>
      <c r="N1247" s="222"/>
      <c r="O1247" s="222"/>
      <c r="P1247" s="222"/>
      <c r="Q1247" s="222"/>
      <c r="R1247" s="223"/>
      <c r="S1247" s="223"/>
      <c r="T1247" s="223"/>
      <c r="U1247" s="223"/>
      <c r="V1247" s="223"/>
      <c r="W1247" s="223"/>
      <c r="X1247" s="223"/>
      <c r="Y1247" s="223"/>
      <c r="Z1247" s="212"/>
      <c r="AA1247" s="212"/>
      <c r="AB1247" s="212"/>
      <c r="AC1247" s="212"/>
      <c r="AD1247" s="212"/>
      <c r="AE1247" s="212"/>
      <c r="AF1247" s="212"/>
      <c r="AG1247" s="212" t="s">
        <v>193</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1" x14ac:dyDescent="0.2">
      <c r="A1248" s="219">
        <v>290</v>
      </c>
      <c r="B1248" s="220" t="s">
        <v>1379</v>
      </c>
      <c r="C1248" s="269" t="s">
        <v>1380</v>
      </c>
      <c r="D1248" s="221" t="s">
        <v>0</v>
      </c>
      <c r="E1248" s="240"/>
      <c r="F1248" s="224"/>
      <c r="G1248" s="223">
        <f>ROUND(E1248*F1248,2)</f>
        <v>0</v>
      </c>
      <c r="H1248" s="224"/>
      <c r="I1248" s="223">
        <f>ROUND(E1248*H1248,2)</f>
        <v>0</v>
      </c>
      <c r="J1248" s="224"/>
      <c r="K1248" s="223">
        <f>ROUND(E1248*J1248,2)</f>
        <v>0</v>
      </c>
      <c r="L1248" s="223">
        <v>21</v>
      </c>
      <c r="M1248" s="223">
        <f>G1248*(1+L1248/100)</f>
        <v>0</v>
      </c>
      <c r="N1248" s="222">
        <v>0</v>
      </c>
      <c r="O1248" s="222">
        <f>ROUND(E1248*N1248,2)</f>
        <v>0</v>
      </c>
      <c r="P1248" s="222">
        <v>0</v>
      </c>
      <c r="Q1248" s="222">
        <f>ROUND(E1248*P1248,2)</f>
        <v>0</v>
      </c>
      <c r="R1248" s="223" t="s">
        <v>1203</v>
      </c>
      <c r="S1248" s="223" t="s">
        <v>188</v>
      </c>
      <c r="T1248" s="223" t="s">
        <v>188</v>
      </c>
      <c r="U1248" s="223">
        <v>0</v>
      </c>
      <c r="V1248" s="223">
        <f>ROUND(E1248*U1248,2)</f>
        <v>0</v>
      </c>
      <c r="W1248" s="223"/>
      <c r="X1248" s="223" t="s">
        <v>1120</v>
      </c>
      <c r="Y1248" s="223" t="s">
        <v>191</v>
      </c>
      <c r="Z1248" s="212"/>
      <c r="AA1248" s="212"/>
      <c r="AB1248" s="212"/>
      <c r="AC1248" s="212"/>
      <c r="AD1248" s="212"/>
      <c r="AE1248" s="212"/>
      <c r="AF1248" s="212"/>
      <c r="AG1248" s="212" t="s">
        <v>1381</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2" x14ac:dyDescent="0.2">
      <c r="A1249" s="219"/>
      <c r="B1249" s="220"/>
      <c r="C1249" s="270" t="s">
        <v>1321</v>
      </c>
      <c r="D1249" s="260"/>
      <c r="E1249" s="260"/>
      <c r="F1249" s="260"/>
      <c r="G1249" s="260"/>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213</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63"/>
      <c r="D1250" s="241"/>
      <c r="E1250" s="241"/>
      <c r="F1250" s="241"/>
      <c r="G1250" s="241"/>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193</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x14ac:dyDescent="0.2">
      <c r="A1251" s="226" t="s">
        <v>183</v>
      </c>
      <c r="B1251" s="227" t="s">
        <v>124</v>
      </c>
      <c r="C1251" s="243" t="s">
        <v>125</v>
      </c>
      <c r="D1251" s="228"/>
      <c r="E1251" s="229"/>
      <c r="F1251" s="230"/>
      <c r="G1251" s="230">
        <f>SUMIF(AG1252:AG1335,"&lt;&gt;NOR",G1252:G1335)</f>
        <v>0</v>
      </c>
      <c r="H1251" s="230"/>
      <c r="I1251" s="230">
        <f>SUM(I1252:I1335)</f>
        <v>0</v>
      </c>
      <c r="J1251" s="230"/>
      <c r="K1251" s="230">
        <f>SUM(K1252:K1335)</f>
        <v>0</v>
      </c>
      <c r="L1251" s="230"/>
      <c r="M1251" s="230">
        <f>SUM(M1252:M1335)</f>
        <v>0</v>
      </c>
      <c r="N1251" s="229"/>
      <c r="O1251" s="229">
        <f>SUM(O1252:O1335)</f>
        <v>9.5599999999999987</v>
      </c>
      <c r="P1251" s="229"/>
      <c r="Q1251" s="229">
        <f>SUM(Q1252:Q1335)</f>
        <v>0</v>
      </c>
      <c r="R1251" s="230"/>
      <c r="S1251" s="230"/>
      <c r="T1251" s="231"/>
      <c r="U1251" s="225"/>
      <c r="V1251" s="225">
        <f>SUM(V1252:V1335)</f>
        <v>279.51</v>
      </c>
      <c r="W1251" s="225"/>
      <c r="X1251" s="225"/>
      <c r="Y1251" s="225"/>
      <c r="AG1251" t="s">
        <v>184</v>
      </c>
    </row>
    <row r="1252" spans="1:60" ht="22.5" outlineLevel="1" x14ac:dyDescent="0.2">
      <c r="A1252" s="233">
        <v>291</v>
      </c>
      <c r="B1252" s="234" t="s">
        <v>1382</v>
      </c>
      <c r="C1252" s="244" t="s">
        <v>1383</v>
      </c>
      <c r="D1252" s="235" t="s">
        <v>384</v>
      </c>
      <c r="E1252" s="236">
        <v>36</v>
      </c>
      <c r="F1252" s="237"/>
      <c r="G1252" s="238">
        <f>ROUND(E1252*F1252,2)</f>
        <v>0</v>
      </c>
      <c r="H1252" s="237"/>
      <c r="I1252" s="238">
        <f>ROUND(E1252*H1252,2)</f>
        <v>0</v>
      </c>
      <c r="J1252" s="237"/>
      <c r="K1252" s="238">
        <f>ROUND(E1252*J1252,2)</f>
        <v>0</v>
      </c>
      <c r="L1252" s="238">
        <v>21</v>
      </c>
      <c r="M1252" s="238">
        <f>G1252*(1+L1252/100)</f>
        <v>0</v>
      </c>
      <c r="N1252" s="236">
        <v>3.32E-3</v>
      </c>
      <c r="O1252" s="236">
        <f>ROUND(E1252*N1252,2)</f>
        <v>0.12</v>
      </c>
      <c r="P1252" s="236">
        <v>0</v>
      </c>
      <c r="Q1252" s="236">
        <f>ROUND(E1252*P1252,2)</f>
        <v>0</v>
      </c>
      <c r="R1252" s="238" t="s">
        <v>1384</v>
      </c>
      <c r="S1252" s="238" t="s">
        <v>188</v>
      </c>
      <c r="T1252" s="239" t="s">
        <v>188</v>
      </c>
      <c r="U1252" s="223">
        <v>0.377</v>
      </c>
      <c r="V1252" s="223">
        <f>ROUND(E1252*U1252,2)</f>
        <v>13.57</v>
      </c>
      <c r="W1252" s="223"/>
      <c r="X1252" s="223" t="s">
        <v>210</v>
      </c>
      <c r="Y1252" s="223" t="s">
        <v>191</v>
      </c>
      <c r="Z1252" s="212"/>
      <c r="AA1252" s="212"/>
      <c r="AB1252" s="212"/>
      <c r="AC1252" s="212"/>
      <c r="AD1252" s="212"/>
      <c r="AE1252" s="212"/>
      <c r="AF1252" s="212"/>
      <c r="AG1252" s="212" t="s">
        <v>1126</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62" t="s">
        <v>1385</v>
      </c>
      <c r="D1253" s="249"/>
      <c r="E1253" s="250">
        <v>32</v>
      </c>
      <c r="F1253" s="223"/>
      <c r="G1253" s="223"/>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215</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62" t="s">
        <v>1386</v>
      </c>
      <c r="D1254" s="249"/>
      <c r="E1254" s="250">
        <v>4</v>
      </c>
      <c r="F1254" s="223"/>
      <c r="G1254" s="223"/>
      <c r="H1254" s="223"/>
      <c r="I1254" s="223"/>
      <c r="J1254" s="223"/>
      <c r="K1254" s="223"/>
      <c r="L1254" s="223"/>
      <c r="M1254" s="223"/>
      <c r="N1254" s="222"/>
      <c r="O1254" s="222"/>
      <c r="P1254" s="222"/>
      <c r="Q1254" s="222"/>
      <c r="R1254" s="223"/>
      <c r="S1254" s="223"/>
      <c r="T1254" s="223"/>
      <c r="U1254" s="223"/>
      <c r="V1254" s="223"/>
      <c r="W1254" s="223"/>
      <c r="X1254" s="223"/>
      <c r="Y1254" s="223"/>
      <c r="Z1254" s="212"/>
      <c r="AA1254" s="212"/>
      <c r="AB1254" s="212"/>
      <c r="AC1254" s="212"/>
      <c r="AD1254" s="212"/>
      <c r="AE1254" s="212"/>
      <c r="AF1254" s="212"/>
      <c r="AG1254" s="212" t="s">
        <v>215</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63"/>
      <c r="D1255" s="241"/>
      <c r="E1255" s="241"/>
      <c r="F1255" s="241"/>
      <c r="G1255" s="241"/>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193</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1" x14ac:dyDescent="0.2">
      <c r="A1256" s="233">
        <v>292</v>
      </c>
      <c r="B1256" s="234" t="s">
        <v>1387</v>
      </c>
      <c r="C1256" s="244" t="s">
        <v>1388</v>
      </c>
      <c r="D1256" s="235" t="s">
        <v>384</v>
      </c>
      <c r="E1256" s="236">
        <v>34</v>
      </c>
      <c r="F1256" s="237"/>
      <c r="G1256" s="238">
        <f>ROUND(E1256*F1256,2)</f>
        <v>0</v>
      </c>
      <c r="H1256" s="237"/>
      <c r="I1256" s="238">
        <f>ROUND(E1256*H1256,2)</f>
        <v>0</v>
      </c>
      <c r="J1256" s="237"/>
      <c r="K1256" s="238">
        <f>ROUND(E1256*J1256,2)</f>
        <v>0</v>
      </c>
      <c r="L1256" s="238">
        <v>21</v>
      </c>
      <c r="M1256" s="238">
        <f>G1256*(1+L1256/100)</f>
        <v>0</v>
      </c>
      <c r="N1256" s="236">
        <v>0</v>
      </c>
      <c r="O1256" s="236">
        <f>ROUND(E1256*N1256,2)</f>
        <v>0</v>
      </c>
      <c r="P1256" s="236">
        <v>0</v>
      </c>
      <c r="Q1256" s="236">
        <f>ROUND(E1256*P1256,2)</f>
        <v>0</v>
      </c>
      <c r="R1256" s="238" t="s">
        <v>1384</v>
      </c>
      <c r="S1256" s="238" t="s">
        <v>188</v>
      </c>
      <c r="T1256" s="239" t="s">
        <v>188</v>
      </c>
      <c r="U1256" s="223">
        <v>8.4000000000000005E-2</v>
      </c>
      <c r="V1256" s="223">
        <f>ROUND(E1256*U1256,2)</f>
        <v>2.86</v>
      </c>
      <c r="W1256" s="223"/>
      <c r="X1256" s="223" t="s">
        <v>210</v>
      </c>
      <c r="Y1256" s="223" t="s">
        <v>191</v>
      </c>
      <c r="Z1256" s="212"/>
      <c r="AA1256" s="212"/>
      <c r="AB1256" s="212"/>
      <c r="AC1256" s="212"/>
      <c r="AD1256" s="212"/>
      <c r="AE1256" s="212"/>
      <c r="AF1256" s="212"/>
      <c r="AG1256" s="212" t="s">
        <v>1126</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2" x14ac:dyDescent="0.2">
      <c r="A1257" s="219"/>
      <c r="B1257" s="220"/>
      <c r="C1257" s="262" t="s">
        <v>1389</v>
      </c>
      <c r="D1257" s="249"/>
      <c r="E1257" s="250">
        <v>30</v>
      </c>
      <c r="F1257" s="223"/>
      <c r="G1257" s="223"/>
      <c r="H1257" s="223"/>
      <c r="I1257" s="223"/>
      <c r="J1257" s="223"/>
      <c r="K1257" s="223"/>
      <c r="L1257" s="223"/>
      <c r="M1257" s="223"/>
      <c r="N1257" s="222"/>
      <c r="O1257" s="222"/>
      <c r="P1257" s="222"/>
      <c r="Q1257" s="222"/>
      <c r="R1257" s="223"/>
      <c r="S1257" s="223"/>
      <c r="T1257" s="223"/>
      <c r="U1257" s="223"/>
      <c r="V1257" s="223"/>
      <c r="W1257" s="223"/>
      <c r="X1257" s="223"/>
      <c r="Y1257" s="223"/>
      <c r="Z1257" s="212"/>
      <c r="AA1257" s="212"/>
      <c r="AB1257" s="212"/>
      <c r="AC1257" s="212"/>
      <c r="AD1257" s="212"/>
      <c r="AE1257" s="212"/>
      <c r="AF1257" s="212"/>
      <c r="AG1257" s="212" t="s">
        <v>215</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62" t="s">
        <v>1390</v>
      </c>
      <c r="D1258" s="249"/>
      <c r="E1258" s="250">
        <v>4</v>
      </c>
      <c r="F1258" s="223"/>
      <c r="G1258" s="223"/>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215</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2" x14ac:dyDescent="0.2">
      <c r="A1259" s="219"/>
      <c r="B1259" s="220"/>
      <c r="C1259" s="263"/>
      <c r="D1259" s="241"/>
      <c r="E1259" s="241"/>
      <c r="F1259" s="241"/>
      <c r="G1259" s="241"/>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193</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ht="22.5" outlineLevel="1" x14ac:dyDescent="0.2">
      <c r="A1260" s="233">
        <v>293</v>
      </c>
      <c r="B1260" s="234" t="s">
        <v>1391</v>
      </c>
      <c r="C1260" s="244" t="s">
        <v>1392</v>
      </c>
      <c r="D1260" s="235" t="s">
        <v>454</v>
      </c>
      <c r="E1260" s="236">
        <v>183</v>
      </c>
      <c r="F1260" s="237"/>
      <c r="G1260" s="238">
        <f>ROUND(E1260*F1260,2)</f>
        <v>0</v>
      </c>
      <c r="H1260" s="237"/>
      <c r="I1260" s="238">
        <f>ROUND(E1260*H1260,2)</f>
        <v>0</v>
      </c>
      <c r="J1260" s="237"/>
      <c r="K1260" s="238">
        <f>ROUND(E1260*J1260,2)</f>
        <v>0</v>
      </c>
      <c r="L1260" s="238">
        <v>21</v>
      </c>
      <c r="M1260" s="238">
        <f>G1260*(1+L1260/100)</f>
        <v>0</v>
      </c>
      <c r="N1260" s="236">
        <v>9.8999999999999999E-4</v>
      </c>
      <c r="O1260" s="236">
        <f>ROUND(E1260*N1260,2)</f>
        <v>0.18</v>
      </c>
      <c r="P1260" s="236">
        <v>0</v>
      </c>
      <c r="Q1260" s="236">
        <f>ROUND(E1260*P1260,2)</f>
        <v>0</v>
      </c>
      <c r="R1260" s="238" t="s">
        <v>1384</v>
      </c>
      <c r="S1260" s="238" t="s">
        <v>188</v>
      </c>
      <c r="T1260" s="239" t="s">
        <v>188</v>
      </c>
      <c r="U1260" s="223">
        <v>0.26200000000000001</v>
      </c>
      <c r="V1260" s="223">
        <f>ROUND(E1260*U1260,2)</f>
        <v>47.95</v>
      </c>
      <c r="W1260" s="223"/>
      <c r="X1260" s="223" t="s">
        <v>210</v>
      </c>
      <c r="Y1260" s="223" t="s">
        <v>191</v>
      </c>
      <c r="Z1260" s="212"/>
      <c r="AA1260" s="212"/>
      <c r="AB1260" s="212"/>
      <c r="AC1260" s="212"/>
      <c r="AD1260" s="212"/>
      <c r="AE1260" s="212"/>
      <c r="AF1260" s="212"/>
      <c r="AG1260" s="212" t="s">
        <v>1126</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62" t="s">
        <v>1393</v>
      </c>
      <c r="D1261" s="249"/>
      <c r="E1261" s="250">
        <v>12</v>
      </c>
      <c r="F1261" s="223"/>
      <c r="G1261" s="223"/>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215</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62" t="s">
        <v>1394</v>
      </c>
      <c r="D1262" s="249"/>
      <c r="E1262" s="250">
        <v>171</v>
      </c>
      <c r="F1262" s="223"/>
      <c r="G1262" s="223"/>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215</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2" x14ac:dyDescent="0.2">
      <c r="A1263" s="219"/>
      <c r="B1263" s="220"/>
      <c r="C1263" s="263"/>
      <c r="D1263" s="241"/>
      <c r="E1263" s="241"/>
      <c r="F1263" s="241"/>
      <c r="G1263" s="241"/>
      <c r="H1263" s="223"/>
      <c r="I1263" s="223"/>
      <c r="J1263" s="223"/>
      <c r="K1263" s="223"/>
      <c r="L1263" s="223"/>
      <c r="M1263" s="223"/>
      <c r="N1263" s="222"/>
      <c r="O1263" s="222"/>
      <c r="P1263" s="222"/>
      <c r="Q1263" s="222"/>
      <c r="R1263" s="223"/>
      <c r="S1263" s="223"/>
      <c r="T1263" s="223"/>
      <c r="U1263" s="223"/>
      <c r="V1263" s="223"/>
      <c r="W1263" s="223"/>
      <c r="X1263" s="223"/>
      <c r="Y1263" s="223"/>
      <c r="Z1263" s="212"/>
      <c r="AA1263" s="212"/>
      <c r="AB1263" s="212"/>
      <c r="AC1263" s="212"/>
      <c r="AD1263" s="212"/>
      <c r="AE1263" s="212"/>
      <c r="AF1263" s="212"/>
      <c r="AG1263" s="212" t="s">
        <v>193</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ht="33.75" outlineLevel="1" x14ac:dyDescent="0.2">
      <c r="A1264" s="233">
        <v>294</v>
      </c>
      <c r="B1264" s="234" t="s">
        <v>1395</v>
      </c>
      <c r="C1264" s="244" t="s">
        <v>1396</v>
      </c>
      <c r="D1264" s="235" t="s">
        <v>454</v>
      </c>
      <c r="E1264" s="236">
        <v>374.9</v>
      </c>
      <c r="F1264" s="237"/>
      <c r="G1264" s="238">
        <f>ROUND(E1264*F1264,2)</f>
        <v>0</v>
      </c>
      <c r="H1264" s="237"/>
      <c r="I1264" s="238">
        <f>ROUND(E1264*H1264,2)</f>
        <v>0</v>
      </c>
      <c r="J1264" s="237"/>
      <c r="K1264" s="238">
        <f>ROUND(E1264*J1264,2)</f>
        <v>0</v>
      </c>
      <c r="L1264" s="238">
        <v>21</v>
      </c>
      <c r="M1264" s="238">
        <f>G1264*(1+L1264/100)</f>
        <v>0</v>
      </c>
      <c r="N1264" s="236">
        <v>9.8999999999999999E-4</v>
      </c>
      <c r="O1264" s="236">
        <f>ROUND(E1264*N1264,2)</f>
        <v>0.37</v>
      </c>
      <c r="P1264" s="236">
        <v>0</v>
      </c>
      <c r="Q1264" s="236">
        <f>ROUND(E1264*P1264,2)</f>
        <v>0</v>
      </c>
      <c r="R1264" s="238" t="s">
        <v>1384</v>
      </c>
      <c r="S1264" s="238" t="s">
        <v>188</v>
      </c>
      <c r="T1264" s="239" t="s">
        <v>188</v>
      </c>
      <c r="U1264" s="223">
        <v>0.36099999999999999</v>
      </c>
      <c r="V1264" s="223">
        <f>ROUND(E1264*U1264,2)</f>
        <v>135.34</v>
      </c>
      <c r="W1264" s="223"/>
      <c r="X1264" s="223" t="s">
        <v>210</v>
      </c>
      <c r="Y1264" s="223" t="s">
        <v>191</v>
      </c>
      <c r="Z1264" s="212"/>
      <c r="AA1264" s="212"/>
      <c r="AB1264" s="212"/>
      <c r="AC1264" s="212"/>
      <c r="AD1264" s="212"/>
      <c r="AE1264" s="212"/>
      <c r="AF1264" s="212"/>
      <c r="AG1264" s="212" t="s">
        <v>1126</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62" t="s">
        <v>1397</v>
      </c>
      <c r="D1265" s="249"/>
      <c r="E1265" s="250">
        <v>30.5</v>
      </c>
      <c r="F1265" s="223"/>
      <c r="G1265" s="223"/>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215</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62" t="s">
        <v>1398</v>
      </c>
      <c r="D1266" s="249"/>
      <c r="E1266" s="250">
        <v>14.8</v>
      </c>
      <c r="F1266" s="223"/>
      <c r="G1266" s="223"/>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215</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62" t="s">
        <v>1399</v>
      </c>
      <c r="D1267" s="249"/>
      <c r="E1267" s="250">
        <v>294.2</v>
      </c>
      <c r="F1267" s="223"/>
      <c r="G1267" s="223"/>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215</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62" t="s">
        <v>1400</v>
      </c>
      <c r="D1268" s="249"/>
      <c r="E1268" s="250">
        <v>23.2</v>
      </c>
      <c r="F1268" s="223"/>
      <c r="G1268" s="223"/>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215</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62" t="s">
        <v>1401</v>
      </c>
      <c r="D1269" s="249"/>
      <c r="E1269" s="250">
        <v>7.2</v>
      </c>
      <c r="F1269" s="223"/>
      <c r="G1269" s="223"/>
      <c r="H1269" s="223"/>
      <c r="I1269" s="223"/>
      <c r="J1269" s="223"/>
      <c r="K1269" s="223"/>
      <c r="L1269" s="223"/>
      <c r="M1269" s="223"/>
      <c r="N1269" s="222"/>
      <c r="O1269" s="222"/>
      <c r="P1269" s="222"/>
      <c r="Q1269" s="222"/>
      <c r="R1269" s="223"/>
      <c r="S1269" s="223"/>
      <c r="T1269" s="223"/>
      <c r="U1269" s="223"/>
      <c r="V1269" s="223"/>
      <c r="W1269" s="223"/>
      <c r="X1269" s="223"/>
      <c r="Y1269" s="223"/>
      <c r="Z1269" s="212"/>
      <c r="AA1269" s="212"/>
      <c r="AB1269" s="212"/>
      <c r="AC1269" s="212"/>
      <c r="AD1269" s="212"/>
      <c r="AE1269" s="212"/>
      <c r="AF1269" s="212"/>
      <c r="AG1269" s="212" t="s">
        <v>215</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62" t="s">
        <v>1402</v>
      </c>
      <c r="D1270" s="249"/>
      <c r="E1270" s="250">
        <v>3</v>
      </c>
      <c r="F1270" s="223"/>
      <c r="G1270" s="223"/>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215</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62" t="s">
        <v>1403</v>
      </c>
      <c r="D1271" s="249"/>
      <c r="E1271" s="250">
        <v>2</v>
      </c>
      <c r="F1271" s="223"/>
      <c r="G1271" s="223"/>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215</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2" x14ac:dyDescent="0.2">
      <c r="A1272" s="219"/>
      <c r="B1272" s="220"/>
      <c r="C1272" s="263"/>
      <c r="D1272" s="241"/>
      <c r="E1272" s="241"/>
      <c r="F1272" s="241"/>
      <c r="G1272" s="241"/>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193</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ht="33.75" outlineLevel="1" x14ac:dyDescent="0.2">
      <c r="A1273" s="233">
        <v>295</v>
      </c>
      <c r="B1273" s="234" t="s">
        <v>1404</v>
      </c>
      <c r="C1273" s="244" t="s">
        <v>1405</v>
      </c>
      <c r="D1273" s="235" t="s">
        <v>454</v>
      </c>
      <c r="E1273" s="236">
        <v>30.5</v>
      </c>
      <c r="F1273" s="237"/>
      <c r="G1273" s="238">
        <f>ROUND(E1273*F1273,2)</f>
        <v>0</v>
      </c>
      <c r="H1273" s="237"/>
      <c r="I1273" s="238">
        <f>ROUND(E1273*H1273,2)</f>
        <v>0</v>
      </c>
      <c r="J1273" s="237"/>
      <c r="K1273" s="238">
        <f>ROUND(E1273*J1273,2)</f>
        <v>0</v>
      </c>
      <c r="L1273" s="238">
        <v>21</v>
      </c>
      <c r="M1273" s="238">
        <f>G1273*(1+L1273/100)</f>
        <v>0</v>
      </c>
      <c r="N1273" s="236">
        <v>9.8999999999999999E-4</v>
      </c>
      <c r="O1273" s="236">
        <f>ROUND(E1273*N1273,2)</f>
        <v>0.03</v>
      </c>
      <c r="P1273" s="236">
        <v>0</v>
      </c>
      <c r="Q1273" s="236">
        <f>ROUND(E1273*P1273,2)</f>
        <v>0</v>
      </c>
      <c r="R1273" s="238" t="s">
        <v>1384</v>
      </c>
      <c r="S1273" s="238" t="s">
        <v>188</v>
      </c>
      <c r="T1273" s="239" t="s">
        <v>188</v>
      </c>
      <c r="U1273" s="223">
        <v>0.45300000000000001</v>
      </c>
      <c r="V1273" s="223">
        <f>ROUND(E1273*U1273,2)</f>
        <v>13.82</v>
      </c>
      <c r="W1273" s="223"/>
      <c r="X1273" s="223" t="s">
        <v>210</v>
      </c>
      <c r="Y1273" s="223" t="s">
        <v>191</v>
      </c>
      <c r="Z1273" s="212"/>
      <c r="AA1273" s="212"/>
      <c r="AB1273" s="212"/>
      <c r="AC1273" s="212"/>
      <c r="AD1273" s="212"/>
      <c r="AE1273" s="212"/>
      <c r="AF1273" s="212"/>
      <c r="AG1273" s="212" t="s">
        <v>1126</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62" t="s">
        <v>1406</v>
      </c>
      <c r="D1274" s="249"/>
      <c r="E1274" s="250">
        <v>30.5</v>
      </c>
      <c r="F1274" s="223"/>
      <c r="G1274" s="223"/>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215</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2" x14ac:dyDescent="0.2">
      <c r="A1275" s="219"/>
      <c r="B1275" s="220"/>
      <c r="C1275" s="263"/>
      <c r="D1275" s="241"/>
      <c r="E1275" s="241"/>
      <c r="F1275" s="241"/>
      <c r="G1275" s="241"/>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193</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
      <c r="A1276" s="233">
        <v>296</v>
      </c>
      <c r="B1276" s="234" t="s">
        <v>1407</v>
      </c>
      <c r="C1276" s="244" t="s">
        <v>1408</v>
      </c>
      <c r="D1276" s="235" t="s">
        <v>263</v>
      </c>
      <c r="E1276" s="236">
        <v>245</v>
      </c>
      <c r="F1276" s="237"/>
      <c r="G1276" s="238">
        <f>ROUND(E1276*F1276,2)</f>
        <v>0</v>
      </c>
      <c r="H1276" s="237"/>
      <c r="I1276" s="238">
        <f>ROUND(E1276*H1276,2)</f>
        <v>0</v>
      </c>
      <c r="J1276" s="237"/>
      <c r="K1276" s="238">
        <f>ROUND(E1276*J1276,2)</f>
        <v>0</v>
      </c>
      <c r="L1276" s="238">
        <v>21</v>
      </c>
      <c r="M1276" s="238">
        <f>G1276*(1+L1276/100)</f>
        <v>0</v>
      </c>
      <c r="N1276" s="236">
        <v>0</v>
      </c>
      <c r="O1276" s="236">
        <f>ROUND(E1276*N1276,2)</f>
        <v>0</v>
      </c>
      <c r="P1276" s="236">
        <v>0</v>
      </c>
      <c r="Q1276" s="236">
        <f>ROUND(E1276*P1276,2)</f>
        <v>0</v>
      </c>
      <c r="R1276" s="238" t="s">
        <v>1384</v>
      </c>
      <c r="S1276" s="238" t="s">
        <v>188</v>
      </c>
      <c r="T1276" s="239" t="s">
        <v>188</v>
      </c>
      <c r="U1276" s="223">
        <v>0.156</v>
      </c>
      <c r="V1276" s="223">
        <f>ROUND(E1276*U1276,2)</f>
        <v>38.22</v>
      </c>
      <c r="W1276" s="223"/>
      <c r="X1276" s="223" t="s">
        <v>210</v>
      </c>
      <c r="Y1276" s="223" t="s">
        <v>191</v>
      </c>
      <c r="Z1276" s="212"/>
      <c r="AA1276" s="212"/>
      <c r="AB1276" s="212"/>
      <c r="AC1276" s="212"/>
      <c r="AD1276" s="212"/>
      <c r="AE1276" s="212"/>
      <c r="AF1276" s="212"/>
      <c r="AG1276" s="212" t="s">
        <v>1126</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
      <c r="A1277" s="219"/>
      <c r="B1277" s="220"/>
      <c r="C1277" s="262" t="s">
        <v>1409</v>
      </c>
      <c r="D1277" s="249"/>
      <c r="E1277" s="250">
        <v>245</v>
      </c>
      <c r="F1277" s="223"/>
      <c r="G1277" s="223"/>
      <c r="H1277" s="223"/>
      <c r="I1277" s="223"/>
      <c r="J1277" s="223"/>
      <c r="K1277" s="223"/>
      <c r="L1277" s="223"/>
      <c r="M1277" s="223"/>
      <c r="N1277" s="222"/>
      <c r="O1277" s="222"/>
      <c r="P1277" s="222"/>
      <c r="Q1277" s="222"/>
      <c r="R1277" s="223"/>
      <c r="S1277" s="223"/>
      <c r="T1277" s="223"/>
      <c r="U1277" s="223"/>
      <c r="V1277" s="223"/>
      <c r="W1277" s="223"/>
      <c r="X1277" s="223"/>
      <c r="Y1277" s="223"/>
      <c r="Z1277" s="212"/>
      <c r="AA1277" s="212"/>
      <c r="AB1277" s="212"/>
      <c r="AC1277" s="212"/>
      <c r="AD1277" s="212"/>
      <c r="AE1277" s="212"/>
      <c r="AF1277" s="212"/>
      <c r="AG1277" s="212" t="s">
        <v>215</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2" x14ac:dyDescent="0.2">
      <c r="A1278" s="219"/>
      <c r="B1278" s="220"/>
      <c r="C1278" s="263"/>
      <c r="D1278" s="241"/>
      <c r="E1278" s="241"/>
      <c r="F1278" s="241"/>
      <c r="G1278" s="241"/>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193</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33">
        <v>297</v>
      </c>
      <c r="B1279" s="234" t="s">
        <v>1410</v>
      </c>
      <c r="C1279" s="244" t="s">
        <v>1411</v>
      </c>
      <c r="D1279" s="235" t="s">
        <v>263</v>
      </c>
      <c r="E1279" s="236">
        <v>245</v>
      </c>
      <c r="F1279" s="237"/>
      <c r="G1279" s="238">
        <f>ROUND(E1279*F1279,2)</f>
        <v>0</v>
      </c>
      <c r="H1279" s="237"/>
      <c r="I1279" s="238">
        <f>ROUND(E1279*H1279,2)</f>
        <v>0</v>
      </c>
      <c r="J1279" s="237"/>
      <c r="K1279" s="238">
        <f>ROUND(E1279*J1279,2)</f>
        <v>0</v>
      </c>
      <c r="L1279" s="238">
        <v>21</v>
      </c>
      <c r="M1279" s="238">
        <f>G1279*(1+L1279/100)</f>
        <v>0</v>
      </c>
      <c r="N1279" s="236">
        <v>0</v>
      </c>
      <c r="O1279" s="236">
        <f>ROUND(E1279*N1279,2)</f>
        <v>0</v>
      </c>
      <c r="P1279" s="236">
        <v>0</v>
      </c>
      <c r="Q1279" s="236">
        <f>ROUND(E1279*P1279,2)</f>
        <v>0</v>
      </c>
      <c r="R1279" s="238" t="s">
        <v>1384</v>
      </c>
      <c r="S1279" s="238" t="s">
        <v>188</v>
      </c>
      <c r="T1279" s="239" t="s">
        <v>188</v>
      </c>
      <c r="U1279" s="223">
        <v>5.5E-2</v>
      </c>
      <c r="V1279" s="223">
        <f>ROUND(E1279*U1279,2)</f>
        <v>13.48</v>
      </c>
      <c r="W1279" s="223"/>
      <c r="X1279" s="223" t="s">
        <v>210</v>
      </c>
      <c r="Y1279" s="223" t="s">
        <v>191</v>
      </c>
      <c r="Z1279" s="212"/>
      <c r="AA1279" s="212"/>
      <c r="AB1279" s="212"/>
      <c r="AC1279" s="212"/>
      <c r="AD1279" s="212"/>
      <c r="AE1279" s="212"/>
      <c r="AF1279" s="212"/>
      <c r="AG1279" s="212" t="s">
        <v>1126</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2" x14ac:dyDescent="0.2">
      <c r="A1280" s="219"/>
      <c r="B1280" s="220"/>
      <c r="C1280" s="245"/>
      <c r="D1280" s="242"/>
      <c r="E1280" s="242"/>
      <c r="F1280" s="242"/>
      <c r="G1280" s="242"/>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193</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33">
        <v>298</v>
      </c>
      <c r="B1281" s="234" t="s">
        <v>1412</v>
      </c>
      <c r="C1281" s="244" t="s">
        <v>1413</v>
      </c>
      <c r="D1281" s="235" t="s">
        <v>208</v>
      </c>
      <c r="E1281" s="236">
        <v>12.695</v>
      </c>
      <c r="F1281" s="237"/>
      <c r="G1281" s="238">
        <f>ROUND(E1281*F1281,2)</f>
        <v>0</v>
      </c>
      <c r="H1281" s="237"/>
      <c r="I1281" s="238">
        <f>ROUND(E1281*H1281,2)</f>
        <v>0</v>
      </c>
      <c r="J1281" s="237"/>
      <c r="K1281" s="238">
        <f>ROUND(E1281*J1281,2)</f>
        <v>0</v>
      </c>
      <c r="L1281" s="238">
        <v>21</v>
      </c>
      <c r="M1281" s="238">
        <f>G1281*(1+L1281/100)</f>
        <v>0</v>
      </c>
      <c r="N1281" s="236">
        <v>2.3570000000000001E-2</v>
      </c>
      <c r="O1281" s="236">
        <f>ROUND(E1281*N1281,2)</f>
        <v>0.3</v>
      </c>
      <c r="P1281" s="236">
        <v>0</v>
      </c>
      <c r="Q1281" s="236">
        <f>ROUND(E1281*P1281,2)</f>
        <v>0</v>
      </c>
      <c r="R1281" s="238" t="s">
        <v>1384</v>
      </c>
      <c r="S1281" s="238" t="s">
        <v>188</v>
      </c>
      <c r="T1281" s="239" t="s">
        <v>188</v>
      </c>
      <c r="U1281" s="223">
        <v>0</v>
      </c>
      <c r="V1281" s="223">
        <f>ROUND(E1281*U1281,2)</f>
        <v>0</v>
      </c>
      <c r="W1281" s="223"/>
      <c r="X1281" s="223" t="s">
        <v>210</v>
      </c>
      <c r="Y1281" s="223" t="s">
        <v>191</v>
      </c>
      <c r="Z1281" s="212"/>
      <c r="AA1281" s="212"/>
      <c r="AB1281" s="212"/>
      <c r="AC1281" s="212"/>
      <c r="AD1281" s="212"/>
      <c r="AE1281" s="212"/>
      <c r="AF1281" s="212"/>
      <c r="AG1281" s="212" t="s">
        <v>1126</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2" x14ac:dyDescent="0.2">
      <c r="A1282" s="219"/>
      <c r="B1282" s="220"/>
      <c r="C1282" s="262" t="s">
        <v>1414</v>
      </c>
      <c r="D1282" s="249"/>
      <c r="E1282" s="250">
        <v>12.695</v>
      </c>
      <c r="F1282" s="223"/>
      <c r="G1282" s="223"/>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215</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63"/>
      <c r="D1283" s="241"/>
      <c r="E1283" s="241"/>
      <c r="F1283" s="241"/>
      <c r="G1283" s="241"/>
      <c r="H1283" s="223"/>
      <c r="I1283" s="223"/>
      <c r="J1283" s="223"/>
      <c r="K1283" s="223"/>
      <c r="L1283" s="223"/>
      <c r="M1283" s="223"/>
      <c r="N1283" s="222"/>
      <c r="O1283" s="222"/>
      <c r="P1283" s="222"/>
      <c r="Q1283" s="222"/>
      <c r="R1283" s="223"/>
      <c r="S1283" s="223"/>
      <c r="T1283" s="223"/>
      <c r="U1283" s="223"/>
      <c r="V1283" s="223"/>
      <c r="W1283" s="223"/>
      <c r="X1283" s="223"/>
      <c r="Y1283" s="223"/>
      <c r="Z1283" s="212"/>
      <c r="AA1283" s="212"/>
      <c r="AB1283" s="212"/>
      <c r="AC1283" s="212"/>
      <c r="AD1283" s="212"/>
      <c r="AE1283" s="212"/>
      <c r="AF1283" s="212"/>
      <c r="AG1283" s="212" t="s">
        <v>193</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ht="22.5" outlineLevel="1" x14ac:dyDescent="0.2">
      <c r="A1284" s="233">
        <v>299</v>
      </c>
      <c r="B1284" s="234" t="s">
        <v>1415</v>
      </c>
      <c r="C1284" s="244" t="s">
        <v>1416</v>
      </c>
      <c r="D1284" s="235" t="s">
        <v>454</v>
      </c>
      <c r="E1284" s="236">
        <v>120.96</v>
      </c>
      <c r="F1284" s="237"/>
      <c r="G1284" s="238">
        <f>ROUND(E1284*F1284,2)</f>
        <v>0</v>
      </c>
      <c r="H1284" s="237"/>
      <c r="I1284" s="238">
        <f>ROUND(E1284*H1284,2)</f>
        <v>0</v>
      </c>
      <c r="J1284" s="237"/>
      <c r="K1284" s="238">
        <f>ROUND(E1284*J1284,2)</f>
        <v>0</v>
      </c>
      <c r="L1284" s="238">
        <v>21</v>
      </c>
      <c r="M1284" s="238">
        <f>G1284*(1+L1284/100)</f>
        <v>0</v>
      </c>
      <c r="N1284" s="236">
        <v>1.6000000000000001E-4</v>
      </c>
      <c r="O1284" s="236">
        <f>ROUND(E1284*N1284,2)</f>
        <v>0.02</v>
      </c>
      <c r="P1284" s="236">
        <v>0</v>
      </c>
      <c r="Q1284" s="236">
        <f>ROUND(E1284*P1284,2)</f>
        <v>0</v>
      </c>
      <c r="R1284" s="238" t="s">
        <v>1384</v>
      </c>
      <c r="S1284" s="238" t="s">
        <v>188</v>
      </c>
      <c r="T1284" s="239" t="s">
        <v>188</v>
      </c>
      <c r="U1284" s="223">
        <v>0.11799999999999999</v>
      </c>
      <c r="V1284" s="223">
        <f>ROUND(E1284*U1284,2)</f>
        <v>14.27</v>
      </c>
      <c r="W1284" s="223"/>
      <c r="X1284" s="223" t="s">
        <v>210</v>
      </c>
      <c r="Y1284" s="223" t="s">
        <v>191</v>
      </c>
      <c r="Z1284" s="212"/>
      <c r="AA1284" s="212"/>
      <c r="AB1284" s="212"/>
      <c r="AC1284" s="212"/>
      <c r="AD1284" s="212"/>
      <c r="AE1284" s="212"/>
      <c r="AF1284" s="212"/>
      <c r="AG1284" s="212" t="s">
        <v>1126</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2" x14ac:dyDescent="0.2">
      <c r="A1285" s="219"/>
      <c r="B1285" s="220"/>
      <c r="C1285" s="262" t="s">
        <v>1417</v>
      </c>
      <c r="D1285" s="249"/>
      <c r="E1285" s="250">
        <v>120.96</v>
      </c>
      <c r="F1285" s="223"/>
      <c r="G1285" s="223"/>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215</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2" x14ac:dyDescent="0.2">
      <c r="A1286" s="219"/>
      <c r="B1286" s="220"/>
      <c r="C1286" s="263"/>
      <c r="D1286" s="241"/>
      <c r="E1286" s="241"/>
      <c r="F1286" s="241"/>
      <c r="G1286" s="241"/>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193</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33">
        <v>300</v>
      </c>
      <c r="B1287" s="234" t="s">
        <v>1418</v>
      </c>
      <c r="C1287" s="244" t="s">
        <v>1419</v>
      </c>
      <c r="D1287" s="235" t="s">
        <v>208</v>
      </c>
      <c r="E1287" s="236">
        <v>1.306</v>
      </c>
      <c r="F1287" s="237"/>
      <c r="G1287" s="238">
        <f>ROUND(E1287*F1287,2)</f>
        <v>0</v>
      </c>
      <c r="H1287" s="237"/>
      <c r="I1287" s="238">
        <f>ROUND(E1287*H1287,2)</f>
        <v>0</v>
      </c>
      <c r="J1287" s="237"/>
      <c r="K1287" s="238">
        <f>ROUND(E1287*J1287,2)</f>
        <v>0</v>
      </c>
      <c r="L1287" s="238">
        <v>21</v>
      </c>
      <c r="M1287" s="238">
        <f>G1287*(1+L1287/100)</f>
        <v>0</v>
      </c>
      <c r="N1287" s="236">
        <v>3.1099999999999999E-3</v>
      </c>
      <c r="O1287" s="236">
        <f>ROUND(E1287*N1287,2)</f>
        <v>0</v>
      </c>
      <c r="P1287" s="236">
        <v>0</v>
      </c>
      <c r="Q1287" s="236">
        <f>ROUND(E1287*P1287,2)</f>
        <v>0</v>
      </c>
      <c r="R1287" s="238" t="s">
        <v>1384</v>
      </c>
      <c r="S1287" s="238" t="s">
        <v>188</v>
      </c>
      <c r="T1287" s="239" t="s">
        <v>188</v>
      </c>
      <c r="U1287" s="223">
        <v>0</v>
      </c>
      <c r="V1287" s="223">
        <f>ROUND(E1287*U1287,2)</f>
        <v>0</v>
      </c>
      <c r="W1287" s="223"/>
      <c r="X1287" s="223" t="s">
        <v>210</v>
      </c>
      <c r="Y1287" s="223" t="s">
        <v>191</v>
      </c>
      <c r="Z1287" s="212"/>
      <c r="AA1287" s="212"/>
      <c r="AB1287" s="212"/>
      <c r="AC1287" s="212"/>
      <c r="AD1287" s="212"/>
      <c r="AE1287" s="212"/>
      <c r="AF1287" s="212"/>
      <c r="AG1287" s="212" t="s">
        <v>1126</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62" t="s">
        <v>1420</v>
      </c>
      <c r="D1288" s="249"/>
      <c r="E1288" s="250">
        <v>1.306</v>
      </c>
      <c r="F1288" s="223"/>
      <c r="G1288" s="223"/>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215</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2" x14ac:dyDescent="0.2">
      <c r="A1289" s="219"/>
      <c r="B1289" s="220"/>
      <c r="C1289" s="263"/>
      <c r="D1289" s="241"/>
      <c r="E1289" s="241"/>
      <c r="F1289" s="241"/>
      <c r="G1289" s="241"/>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193</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1" x14ac:dyDescent="0.2">
      <c r="A1290" s="233">
        <v>301</v>
      </c>
      <c r="B1290" s="234" t="s">
        <v>1421</v>
      </c>
      <c r="C1290" s="244" t="s">
        <v>1422</v>
      </c>
      <c r="D1290" s="235" t="s">
        <v>384</v>
      </c>
      <c r="E1290" s="236">
        <v>41</v>
      </c>
      <c r="F1290" s="237"/>
      <c r="G1290" s="238">
        <f>ROUND(E1290*F1290,2)</f>
        <v>0</v>
      </c>
      <c r="H1290" s="237"/>
      <c r="I1290" s="238">
        <f>ROUND(E1290*H1290,2)</f>
        <v>0</v>
      </c>
      <c r="J1290" s="237"/>
      <c r="K1290" s="238">
        <f>ROUND(E1290*J1290,2)</f>
        <v>0</v>
      </c>
      <c r="L1290" s="238">
        <v>21</v>
      </c>
      <c r="M1290" s="238">
        <f>G1290*(1+L1290/100)</f>
        <v>0</v>
      </c>
      <c r="N1290" s="236">
        <v>0</v>
      </c>
      <c r="O1290" s="236">
        <f>ROUND(E1290*N1290,2)</f>
        <v>0</v>
      </c>
      <c r="P1290" s="236">
        <v>0</v>
      </c>
      <c r="Q1290" s="236">
        <f>ROUND(E1290*P1290,2)</f>
        <v>0</v>
      </c>
      <c r="R1290" s="238"/>
      <c r="S1290" s="238" t="s">
        <v>533</v>
      </c>
      <c r="T1290" s="239" t="s">
        <v>539</v>
      </c>
      <c r="U1290" s="223">
        <v>0</v>
      </c>
      <c r="V1290" s="223">
        <f>ROUND(E1290*U1290,2)</f>
        <v>0</v>
      </c>
      <c r="W1290" s="223"/>
      <c r="X1290" s="223" t="s">
        <v>210</v>
      </c>
      <c r="Y1290" s="223" t="s">
        <v>191</v>
      </c>
      <c r="Z1290" s="212"/>
      <c r="AA1290" s="212"/>
      <c r="AB1290" s="212"/>
      <c r="AC1290" s="212"/>
      <c r="AD1290" s="212"/>
      <c r="AE1290" s="212"/>
      <c r="AF1290" s="212"/>
      <c r="AG1290" s="212" t="s">
        <v>1126</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2" x14ac:dyDescent="0.2">
      <c r="A1291" s="219"/>
      <c r="B1291" s="220"/>
      <c r="C1291" s="262" t="s">
        <v>1423</v>
      </c>
      <c r="D1291" s="249"/>
      <c r="E1291" s="250">
        <v>41</v>
      </c>
      <c r="F1291" s="223"/>
      <c r="G1291" s="223"/>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215</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63"/>
      <c r="D1292" s="241"/>
      <c r="E1292" s="241"/>
      <c r="F1292" s="241"/>
      <c r="G1292" s="241"/>
      <c r="H1292" s="223"/>
      <c r="I1292" s="223"/>
      <c r="J1292" s="223"/>
      <c r="K1292" s="223"/>
      <c r="L1292" s="223"/>
      <c r="M1292" s="223"/>
      <c r="N1292" s="222"/>
      <c r="O1292" s="222"/>
      <c r="P1292" s="222"/>
      <c r="Q1292" s="222"/>
      <c r="R1292" s="223"/>
      <c r="S1292" s="223"/>
      <c r="T1292" s="223"/>
      <c r="U1292" s="223"/>
      <c r="V1292" s="223"/>
      <c r="W1292" s="223"/>
      <c r="X1292" s="223"/>
      <c r="Y1292" s="223"/>
      <c r="Z1292" s="212"/>
      <c r="AA1292" s="212"/>
      <c r="AB1292" s="212"/>
      <c r="AC1292" s="212"/>
      <c r="AD1292" s="212"/>
      <c r="AE1292" s="212"/>
      <c r="AF1292" s="212"/>
      <c r="AG1292" s="212" t="s">
        <v>193</v>
      </c>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
      <c r="A1293" s="233">
        <v>302</v>
      </c>
      <c r="B1293" s="234" t="s">
        <v>1424</v>
      </c>
      <c r="C1293" s="244" t="s">
        <v>1425</v>
      </c>
      <c r="D1293" s="235" t="s">
        <v>263</v>
      </c>
      <c r="E1293" s="236">
        <v>63.195999999999998</v>
      </c>
      <c r="F1293" s="237"/>
      <c r="G1293" s="238">
        <f>ROUND(E1293*F1293,2)</f>
        <v>0</v>
      </c>
      <c r="H1293" s="237"/>
      <c r="I1293" s="238">
        <f>ROUND(E1293*H1293,2)</f>
        <v>0</v>
      </c>
      <c r="J1293" s="237"/>
      <c r="K1293" s="238">
        <f>ROUND(E1293*J1293,2)</f>
        <v>0</v>
      </c>
      <c r="L1293" s="238">
        <v>21</v>
      </c>
      <c r="M1293" s="238">
        <f>G1293*(1+L1293/100)</f>
        <v>0</v>
      </c>
      <c r="N1293" s="236">
        <v>1.1350000000000001E-2</v>
      </c>
      <c r="O1293" s="236">
        <f>ROUND(E1293*N1293,2)</f>
        <v>0.72</v>
      </c>
      <c r="P1293" s="236">
        <v>0</v>
      </c>
      <c r="Q1293" s="236">
        <f>ROUND(E1293*P1293,2)</f>
        <v>0</v>
      </c>
      <c r="R1293" s="238"/>
      <c r="S1293" s="238" t="s">
        <v>533</v>
      </c>
      <c r="T1293" s="239" t="s">
        <v>539</v>
      </c>
      <c r="U1293" s="223">
        <v>0</v>
      </c>
      <c r="V1293" s="223">
        <f>ROUND(E1293*U1293,2)</f>
        <v>0</v>
      </c>
      <c r="W1293" s="223"/>
      <c r="X1293" s="223" t="s">
        <v>210</v>
      </c>
      <c r="Y1293" s="223" t="s">
        <v>191</v>
      </c>
      <c r="Z1293" s="212"/>
      <c r="AA1293" s="212"/>
      <c r="AB1293" s="212"/>
      <c r="AC1293" s="212"/>
      <c r="AD1293" s="212"/>
      <c r="AE1293" s="212"/>
      <c r="AF1293" s="212"/>
      <c r="AG1293" s="212" t="s">
        <v>1126</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2" x14ac:dyDescent="0.2">
      <c r="A1294" s="219"/>
      <c r="B1294" s="220"/>
      <c r="C1294" s="262" t="s">
        <v>1426</v>
      </c>
      <c r="D1294" s="249"/>
      <c r="E1294" s="250">
        <v>64.176000000000002</v>
      </c>
      <c r="F1294" s="223"/>
      <c r="G1294" s="223"/>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215</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62" t="s">
        <v>1427</v>
      </c>
      <c r="D1295" s="249"/>
      <c r="E1295" s="250">
        <v>-0.98</v>
      </c>
      <c r="F1295" s="223"/>
      <c r="G1295" s="223"/>
      <c r="H1295" s="223"/>
      <c r="I1295" s="223"/>
      <c r="J1295" s="223"/>
      <c r="K1295" s="223"/>
      <c r="L1295" s="223"/>
      <c r="M1295" s="223"/>
      <c r="N1295" s="222"/>
      <c r="O1295" s="222"/>
      <c r="P1295" s="222"/>
      <c r="Q1295" s="222"/>
      <c r="R1295" s="223"/>
      <c r="S1295" s="223"/>
      <c r="T1295" s="223"/>
      <c r="U1295" s="223"/>
      <c r="V1295" s="223"/>
      <c r="W1295" s="223"/>
      <c r="X1295" s="223"/>
      <c r="Y1295" s="223"/>
      <c r="Z1295" s="212"/>
      <c r="AA1295" s="212"/>
      <c r="AB1295" s="212"/>
      <c r="AC1295" s="212"/>
      <c r="AD1295" s="212"/>
      <c r="AE1295" s="212"/>
      <c r="AF1295" s="212"/>
      <c r="AG1295" s="212" t="s">
        <v>215</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2" x14ac:dyDescent="0.2">
      <c r="A1296" s="219"/>
      <c r="B1296" s="220"/>
      <c r="C1296" s="263"/>
      <c r="D1296" s="241"/>
      <c r="E1296" s="241"/>
      <c r="F1296" s="241"/>
      <c r="G1296" s="241"/>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193</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
      <c r="A1297" s="233">
        <v>303</v>
      </c>
      <c r="B1297" s="234" t="s">
        <v>1428</v>
      </c>
      <c r="C1297" s="244" t="s">
        <v>1429</v>
      </c>
      <c r="D1297" s="235" t="s">
        <v>384</v>
      </c>
      <c r="E1297" s="236">
        <v>8</v>
      </c>
      <c r="F1297" s="237"/>
      <c r="G1297" s="238">
        <f>ROUND(E1297*F1297,2)</f>
        <v>0</v>
      </c>
      <c r="H1297" s="237"/>
      <c r="I1297" s="238">
        <f>ROUND(E1297*H1297,2)</f>
        <v>0</v>
      </c>
      <c r="J1297" s="237"/>
      <c r="K1297" s="238">
        <f>ROUND(E1297*J1297,2)</f>
        <v>0</v>
      </c>
      <c r="L1297" s="238">
        <v>21</v>
      </c>
      <c r="M1297" s="238">
        <f>G1297*(1+L1297/100)</f>
        <v>0</v>
      </c>
      <c r="N1297" s="236">
        <v>0</v>
      </c>
      <c r="O1297" s="236">
        <f>ROUND(E1297*N1297,2)</f>
        <v>0</v>
      </c>
      <c r="P1297" s="236">
        <v>0</v>
      </c>
      <c r="Q1297" s="236">
        <f>ROUND(E1297*P1297,2)</f>
        <v>0</v>
      </c>
      <c r="R1297" s="238" t="s">
        <v>337</v>
      </c>
      <c r="S1297" s="238" t="s">
        <v>188</v>
      </c>
      <c r="T1297" s="239" t="s">
        <v>188</v>
      </c>
      <c r="U1297" s="223">
        <v>0</v>
      </c>
      <c r="V1297" s="223">
        <f>ROUND(E1297*U1297,2)</f>
        <v>0</v>
      </c>
      <c r="W1297" s="223"/>
      <c r="X1297" s="223" t="s">
        <v>339</v>
      </c>
      <c r="Y1297" s="223" t="s">
        <v>191</v>
      </c>
      <c r="Z1297" s="212"/>
      <c r="AA1297" s="212"/>
      <c r="AB1297" s="212"/>
      <c r="AC1297" s="212"/>
      <c r="AD1297" s="212"/>
      <c r="AE1297" s="212"/>
      <c r="AF1297" s="212"/>
      <c r="AG1297" s="212" t="s">
        <v>340</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2" x14ac:dyDescent="0.2">
      <c r="A1298" s="219"/>
      <c r="B1298" s="220"/>
      <c r="C1298" s="262" t="s">
        <v>1430</v>
      </c>
      <c r="D1298" s="249"/>
      <c r="E1298" s="250">
        <v>8</v>
      </c>
      <c r="F1298" s="223"/>
      <c r="G1298" s="223"/>
      <c r="H1298" s="223"/>
      <c r="I1298" s="223"/>
      <c r="J1298" s="223"/>
      <c r="K1298" s="223"/>
      <c r="L1298" s="223"/>
      <c r="M1298" s="223"/>
      <c r="N1298" s="222"/>
      <c r="O1298" s="222"/>
      <c r="P1298" s="222"/>
      <c r="Q1298" s="222"/>
      <c r="R1298" s="223"/>
      <c r="S1298" s="223"/>
      <c r="T1298" s="223"/>
      <c r="U1298" s="223"/>
      <c r="V1298" s="223"/>
      <c r="W1298" s="223"/>
      <c r="X1298" s="223"/>
      <c r="Y1298" s="223"/>
      <c r="Z1298" s="212"/>
      <c r="AA1298" s="212"/>
      <c r="AB1298" s="212"/>
      <c r="AC1298" s="212"/>
      <c r="AD1298" s="212"/>
      <c r="AE1298" s="212"/>
      <c r="AF1298" s="212"/>
      <c r="AG1298" s="212" t="s">
        <v>215</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2" x14ac:dyDescent="0.2">
      <c r="A1299" s="219"/>
      <c r="B1299" s="220"/>
      <c r="C1299" s="263"/>
      <c r="D1299" s="241"/>
      <c r="E1299" s="241"/>
      <c r="F1299" s="241"/>
      <c r="G1299" s="241"/>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193</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1" x14ac:dyDescent="0.2">
      <c r="A1300" s="233">
        <v>304</v>
      </c>
      <c r="B1300" s="234" t="s">
        <v>1431</v>
      </c>
      <c r="C1300" s="244" t="s">
        <v>1432</v>
      </c>
      <c r="D1300" s="235" t="s">
        <v>384</v>
      </c>
      <c r="E1300" s="236">
        <v>68</v>
      </c>
      <c r="F1300" s="237"/>
      <c r="G1300" s="238">
        <f>ROUND(E1300*F1300,2)</f>
        <v>0</v>
      </c>
      <c r="H1300" s="237"/>
      <c r="I1300" s="238">
        <f>ROUND(E1300*H1300,2)</f>
        <v>0</v>
      </c>
      <c r="J1300" s="237"/>
      <c r="K1300" s="238">
        <f>ROUND(E1300*J1300,2)</f>
        <v>0</v>
      </c>
      <c r="L1300" s="238">
        <v>21</v>
      </c>
      <c r="M1300" s="238">
        <f>G1300*(1+L1300/100)</f>
        <v>0</v>
      </c>
      <c r="N1300" s="236">
        <v>0</v>
      </c>
      <c r="O1300" s="236">
        <f>ROUND(E1300*N1300,2)</f>
        <v>0</v>
      </c>
      <c r="P1300" s="236">
        <v>0</v>
      </c>
      <c r="Q1300" s="236">
        <f>ROUND(E1300*P1300,2)</f>
        <v>0</v>
      </c>
      <c r="R1300" s="238" t="s">
        <v>337</v>
      </c>
      <c r="S1300" s="238" t="s">
        <v>188</v>
      </c>
      <c r="T1300" s="239" t="s">
        <v>188</v>
      </c>
      <c r="U1300" s="223">
        <v>0</v>
      </c>
      <c r="V1300" s="223">
        <f>ROUND(E1300*U1300,2)</f>
        <v>0</v>
      </c>
      <c r="W1300" s="223"/>
      <c r="X1300" s="223" t="s">
        <v>339</v>
      </c>
      <c r="Y1300" s="223" t="s">
        <v>191</v>
      </c>
      <c r="Z1300" s="212"/>
      <c r="AA1300" s="212"/>
      <c r="AB1300" s="212"/>
      <c r="AC1300" s="212"/>
      <c r="AD1300" s="212"/>
      <c r="AE1300" s="212"/>
      <c r="AF1300" s="212"/>
      <c r="AG1300" s="212" t="s">
        <v>1164</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2" x14ac:dyDescent="0.2">
      <c r="A1301" s="219"/>
      <c r="B1301" s="220"/>
      <c r="C1301" s="262" t="s">
        <v>1433</v>
      </c>
      <c r="D1301" s="249"/>
      <c r="E1301" s="250">
        <v>60</v>
      </c>
      <c r="F1301" s="223"/>
      <c r="G1301" s="223"/>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215</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62" t="s">
        <v>1434</v>
      </c>
      <c r="D1302" s="249"/>
      <c r="E1302" s="250">
        <v>8</v>
      </c>
      <c r="F1302" s="223"/>
      <c r="G1302" s="223"/>
      <c r="H1302" s="223"/>
      <c r="I1302" s="223"/>
      <c r="J1302" s="223"/>
      <c r="K1302" s="223"/>
      <c r="L1302" s="223"/>
      <c r="M1302" s="223"/>
      <c r="N1302" s="222"/>
      <c r="O1302" s="222"/>
      <c r="P1302" s="222"/>
      <c r="Q1302" s="222"/>
      <c r="R1302" s="223"/>
      <c r="S1302" s="223"/>
      <c r="T1302" s="223"/>
      <c r="U1302" s="223"/>
      <c r="V1302" s="223"/>
      <c r="W1302" s="223"/>
      <c r="X1302" s="223"/>
      <c r="Y1302" s="223"/>
      <c r="Z1302" s="212"/>
      <c r="AA1302" s="212"/>
      <c r="AB1302" s="212"/>
      <c r="AC1302" s="212"/>
      <c r="AD1302" s="212"/>
      <c r="AE1302" s="212"/>
      <c r="AF1302" s="212"/>
      <c r="AG1302" s="212" t="s">
        <v>215</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2" x14ac:dyDescent="0.2">
      <c r="A1303" s="219"/>
      <c r="B1303" s="220"/>
      <c r="C1303" s="263"/>
      <c r="D1303" s="241"/>
      <c r="E1303" s="241"/>
      <c r="F1303" s="241"/>
      <c r="G1303" s="241"/>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193</v>
      </c>
      <c r="AH1303" s="212"/>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1" x14ac:dyDescent="0.2">
      <c r="A1304" s="233">
        <v>305</v>
      </c>
      <c r="B1304" s="234" t="s">
        <v>1435</v>
      </c>
      <c r="C1304" s="244" t="s">
        <v>1436</v>
      </c>
      <c r="D1304" s="235" t="s">
        <v>384</v>
      </c>
      <c r="E1304" s="236">
        <v>32</v>
      </c>
      <c r="F1304" s="237"/>
      <c r="G1304" s="238">
        <f>ROUND(E1304*F1304,2)</f>
        <v>0</v>
      </c>
      <c r="H1304" s="237"/>
      <c r="I1304" s="238">
        <f>ROUND(E1304*H1304,2)</f>
        <v>0</v>
      </c>
      <c r="J1304" s="237"/>
      <c r="K1304" s="238">
        <f>ROUND(E1304*J1304,2)</f>
        <v>0</v>
      </c>
      <c r="L1304" s="238">
        <v>21</v>
      </c>
      <c r="M1304" s="238">
        <f>G1304*(1+L1304/100)</f>
        <v>0</v>
      </c>
      <c r="N1304" s="236">
        <v>0</v>
      </c>
      <c r="O1304" s="236">
        <f>ROUND(E1304*N1304,2)</f>
        <v>0</v>
      </c>
      <c r="P1304" s="236">
        <v>0</v>
      </c>
      <c r="Q1304" s="236">
        <f>ROUND(E1304*P1304,2)</f>
        <v>0</v>
      </c>
      <c r="R1304" s="238" t="s">
        <v>337</v>
      </c>
      <c r="S1304" s="238" t="s">
        <v>188</v>
      </c>
      <c r="T1304" s="239" t="s">
        <v>188</v>
      </c>
      <c r="U1304" s="223">
        <v>0</v>
      </c>
      <c r="V1304" s="223">
        <f>ROUND(E1304*U1304,2)</f>
        <v>0</v>
      </c>
      <c r="W1304" s="223"/>
      <c r="X1304" s="223" t="s">
        <v>339</v>
      </c>
      <c r="Y1304" s="223" t="s">
        <v>191</v>
      </c>
      <c r="Z1304" s="212"/>
      <c r="AA1304" s="212"/>
      <c r="AB1304" s="212"/>
      <c r="AC1304" s="212"/>
      <c r="AD1304" s="212"/>
      <c r="AE1304" s="212"/>
      <c r="AF1304" s="212"/>
      <c r="AG1304" s="212" t="s">
        <v>1164</v>
      </c>
      <c r="AH1304" s="212"/>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2" x14ac:dyDescent="0.2">
      <c r="A1305" s="219"/>
      <c r="B1305" s="220"/>
      <c r="C1305" s="262" t="s">
        <v>1385</v>
      </c>
      <c r="D1305" s="249"/>
      <c r="E1305" s="250">
        <v>32</v>
      </c>
      <c r="F1305" s="223"/>
      <c r="G1305" s="223"/>
      <c r="H1305" s="223"/>
      <c r="I1305" s="223"/>
      <c r="J1305" s="223"/>
      <c r="K1305" s="223"/>
      <c r="L1305" s="223"/>
      <c r="M1305" s="223"/>
      <c r="N1305" s="222"/>
      <c r="O1305" s="222"/>
      <c r="P1305" s="222"/>
      <c r="Q1305" s="222"/>
      <c r="R1305" s="223"/>
      <c r="S1305" s="223"/>
      <c r="T1305" s="223"/>
      <c r="U1305" s="223"/>
      <c r="V1305" s="223"/>
      <c r="W1305" s="223"/>
      <c r="X1305" s="223"/>
      <c r="Y1305" s="223"/>
      <c r="Z1305" s="212"/>
      <c r="AA1305" s="212"/>
      <c r="AB1305" s="212"/>
      <c r="AC1305" s="212"/>
      <c r="AD1305" s="212"/>
      <c r="AE1305" s="212"/>
      <c r="AF1305" s="212"/>
      <c r="AG1305" s="212" t="s">
        <v>215</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2" x14ac:dyDescent="0.2">
      <c r="A1306" s="219"/>
      <c r="B1306" s="220"/>
      <c r="C1306" s="263"/>
      <c r="D1306" s="241"/>
      <c r="E1306" s="241"/>
      <c r="F1306" s="241"/>
      <c r="G1306" s="241"/>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193</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ht="22.5" outlineLevel="1" x14ac:dyDescent="0.2">
      <c r="A1307" s="233">
        <v>306</v>
      </c>
      <c r="B1307" s="234" t="s">
        <v>1437</v>
      </c>
      <c r="C1307" s="244" t="s">
        <v>1438</v>
      </c>
      <c r="D1307" s="235" t="s">
        <v>1439</v>
      </c>
      <c r="E1307" s="236">
        <v>7.5999999999999998E-2</v>
      </c>
      <c r="F1307" s="237"/>
      <c r="G1307" s="238">
        <f>ROUND(E1307*F1307,2)</f>
        <v>0</v>
      </c>
      <c r="H1307" s="237"/>
      <c r="I1307" s="238">
        <f>ROUND(E1307*H1307,2)</f>
        <v>0</v>
      </c>
      <c r="J1307" s="237"/>
      <c r="K1307" s="238">
        <f>ROUND(E1307*J1307,2)</f>
        <v>0</v>
      </c>
      <c r="L1307" s="238">
        <v>21</v>
      </c>
      <c r="M1307" s="238">
        <f>G1307*(1+L1307/100)</f>
        <v>0</v>
      </c>
      <c r="N1307" s="236">
        <v>4.5100000000000001E-2</v>
      </c>
      <c r="O1307" s="236">
        <f>ROUND(E1307*N1307,2)</f>
        <v>0</v>
      </c>
      <c r="P1307" s="236">
        <v>0</v>
      </c>
      <c r="Q1307" s="236">
        <f>ROUND(E1307*P1307,2)</f>
        <v>0</v>
      </c>
      <c r="R1307" s="238" t="s">
        <v>337</v>
      </c>
      <c r="S1307" s="238" t="s">
        <v>188</v>
      </c>
      <c r="T1307" s="239" t="s">
        <v>188</v>
      </c>
      <c r="U1307" s="223">
        <v>0</v>
      </c>
      <c r="V1307" s="223">
        <f>ROUND(E1307*U1307,2)</f>
        <v>0</v>
      </c>
      <c r="W1307" s="223"/>
      <c r="X1307" s="223" t="s">
        <v>339</v>
      </c>
      <c r="Y1307" s="223" t="s">
        <v>191</v>
      </c>
      <c r="Z1307" s="212"/>
      <c r="AA1307" s="212"/>
      <c r="AB1307" s="212"/>
      <c r="AC1307" s="212"/>
      <c r="AD1307" s="212"/>
      <c r="AE1307" s="212"/>
      <c r="AF1307" s="212"/>
      <c r="AG1307" s="212" t="s">
        <v>1164</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2" x14ac:dyDescent="0.2">
      <c r="A1308" s="219"/>
      <c r="B1308" s="220"/>
      <c r="C1308" s="262" t="s">
        <v>1440</v>
      </c>
      <c r="D1308" s="249"/>
      <c r="E1308" s="250">
        <v>7.5999999999999998E-2</v>
      </c>
      <c r="F1308" s="223"/>
      <c r="G1308" s="223"/>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215</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2" x14ac:dyDescent="0.2">
      <c r="A1309" s="219"/>
      <c r="B1309" s="220"/>
      <c r="C1309" s="263"/>
      <c r="D1309" s="241"/>
      <c r="E1309" s="241"/>
      <c r="F1309" s="241"/>
      <c r="G1309" s="241"/>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193</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ht="22.5" outlineLevel="1" x14ac:dyDescent="0.2">
      <c r="A1310" s="233">
        <v>307</v>
      </c>
      <c r="B1310" s="234" t="s">
        <v>1441</v>
      </c>
      <c r="C1310" s="244" t="s">
        <v>1442</v>
      </c>
      <c r="D1310" s="235" t="s">
        <v>1439</v>
      </c>
      <c r="E1310" s="236">
        <v>3.2000000000000001E-2</v>
      </c>
      <c r="F1310" s="237"/>
      <c r="G1310" s="238">
        <f>ROUND(E1310*F1310,2)</f>
        <v>0</v>
      </c>
      <c r="H1310" s="237"/>
      <c r="I1310" s="238">
        <f>ROUND(E1310*H1310,2)</f>
        <v>0</v>
      </c>
      <c r="J1310" s="237"/>
      <c r="K1310" s="238">
        <f>ROUND(E1310*J1310,2)</f>
        <v>0</v>
      </c>
      <c r="L1310" s="238">
        <v>21</v>
      </c>
      <c r="M1310" s="238">
        <f>G1310*(1+L1310/100)</f>
        <v>0</v>
      </c>
      <c r="N1310" s="236">
        <v>9.3700000000000006E-2</v>
      </c>
      <c r="O1310" s="236">
        <f>ROUND(E1310*N1310,2)</f>
        <v>0</v>
      </c>
      <c r="P1310" s="236">
        <v>0</v>
      </c>
      <c r="Q1310" s="236">
        <f>ROUND(E1310*P1310,2)</f>
        <v>0</v>
      </c>
      <c r="R1310" s="238" t="s">
        <v>337</v>
      </c>
      <c r="S1310" s="238" t="s">
        <v>188</v>
      </c>
      <c r="T1310" s="239" t="s">
        <v>188</v>
      </c>
      <c r="U1310" s="223">
        <v>0</v>
      </c>
      <c r="V1310" s="223">
        <f>ROUND(E1310*U1310,2)</f>
        <v>0</v>
      </c>
      <c r="W1310" s="223"/>
      <c r="X1310" s="223" t="s">
        <v>339</v>
      </c>
      <c r="Y1310" s="223" t="s">
        <v>191</v>
      </c>
      <c r="Z1310" s="212"/>
      <c r="AA1310" s="212"/>
      <c r="AB1310" s="212"/>
      <c r="AC1310" s="212"/>
      <c r="AD1310" s="212"/>
      <c r="AE1310" s="212"/>
      <c r="AF1310" s="212"/>
      <c r="AG1310" s="212" t="s">
        <v>1164</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2" x14ac:dyDescent="0.2">
      <c r="A1311" s="219"/>
      <c r="B1311" s="220"/>
      <c r="C1311" s="262" t="s">
        <v>1443</v>
      </c>
      <c r="D1311" s="249"/>
      <c r="E1311" s="250">
        <v>3.2000000000000001E-2</v>
      </c>
      <c r="F1311" s="223"/>
      <c r="G1311" s="223"/>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215</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63"/>
      <c r="D1312" s="241"/>
      <c r="E1312" s="241"/>
      <c r="F1312" s="241"/>
      <c r="G1312" s="241"/>
      <c r="H1312" s="223"/>
      <c r="I1312" s="223"/>
      <c r="J1312" s="223"/>
      <c r="K1312" s="223"/>
      <c r="L1312" s="223"/>
      <c r="M1312" s="223"/>
      <c r="N1312" s="222"/>
      <c r="O1312" s="222"/>
      <c r="P1312" s="222"/>
      <c r="Q1312" s="222"/>
      <c r="R1312" s="223"/>
      <c r="S1312" s="223"/>
      <c r="T1312" s="223"/>
      <c r="U1312" s="223"/>
      <c r="V1312" s="223"/>
      <c r="W1312" s="223"/>
      <c r="X1312" s="223"/>
      <c r="Y1312" s="223"/>
      <c r="Z1312" s="212"/>
      <c r="AA1312" s="212"/>
      <c r="AB1312" s="212"/>
      <c r="AC1312" s="212"/>
      <c r="AD1312" s="212"/>
      <c r="AE1312" s="212"/>
      <c r="AF1312" s="212"/>
      <c r="AG1312" s="212" t="s">
        <v>193</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1" x14ac:dyDescent="0.2">
      <c r="A1313" s="233">
        <v>308</v>
      </c>
      <c r="B1313" s="234" t="s">
        <v>1444</v>
      </c>
      <c r="C1313" s="244" t="s">
        <v>1445</v>
      </c>
      <c r="D1313" s="235" t="s">
        <v>384</v>
      </c>
      <c r="E1313" s="236">
        <v>4</v>
      </c>
      <c r="F1313" s="237"/>
      <c r="G1313" s="238">
        <f>ROUND(E1313*F1313,2)</f>
        <v>0</v>
      </c>
      <c r="H1313" s="237"/>
      <c r="I1313" s="238">
        <f>ROUND(E1313*H1313,2)</f>
        <v>0</v>
      </c>
      <c r="J1313" s="237"/>
      <c r="K1313" s="238">
        <f>ROUND(E1313*J1313,2)</f>
        <v>0</v>
      </c>
      <c r="L1313" s="238">
        <v>21</v>
      </c>
      <c r="M1313" s="238">
        <f>G1313*(1+L1313/100)</f>
        <v>0</v>
      </c>
      <c r="N1313" s="236">
        <v>6.2E-4</v>
      </c>
      <c r="O1313" s="236">
        <f>ROUND(E1313*N1313,2)</f>
        <v>0</v>
      </c>
      <c r="P1313" s="236">
        <v>0</v>
      </c>
      <c r="Q1313" s="236">
        <f>ROUND(E1313*P1313,2)</f>
        <v>0</v>
      </c>
      <c r="R1313" s="238"/>
      <c r="S1313" s="238" t="s">
        <v>533</v>
      </c>
      <c r="T1313" s="239" t="s">
        <v>189</v>
      </c>
      <c r="U1313" s="223">
        <v>0</v>
      </c>
      <c r="V1313" s="223">
        <f>ROUND(E1313*U1313,2)</f>
        <v>0</v>
      </c>
      <c r="W1313" s="223"/>
      <c r="X1313" s="223" t="s">
        <v>339</v>
      </c>
      <c r="Y1313" s="223" t="s">
        <v>191</v>
      </c>
      <c r="Z1313" s="212"/>
      <c r="AA1313" s="212"/>
      <c r="AB1313" s="212"/>
      <c r="AC1313" s="212"/>
      <c r="AD1313" s="212"/>
      <c r="AE1313" s="212"/>
      <c r="AF1313" s="212"/>
      <c r="AG1313" s="212" t="s">
        <v>1164</v>
      </c>
      <c r="AH1313" s="212"/>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2" x14ac:dyDescent="0.2">
      <c r="A1314" s="219"/>
      <c r="B1314" s="220"/>
      <c r="C1314" s="245"/>
      <c r="D1314" s="242"/>
      <c r="E1314" s="242"/>
      <c r="F1314" s="242"/>
      <c r="G1314" s="242"/>
      <c r="H1314" s="223"/>
      <c r="I1314" s="223"/>
      <c r="J1314" s="223"/>
      <c r="K1314" s="223"/>
      <c r="L1314" s="223"/>
      <c r="M1314" s="223"/>
      <c r="N1314" s="222"/>
      <c r="O1314" s="222"/>
      <c r="P1314" s="222"/>
      <c r="Q1314" s="222"/>
      <c r="R1314" s="223"/>
      <c r="S1314" s="223"/>
      <c r="T1314" s="223"/>
      <c r="U1314" s="223"/>
      <c r="V1314" s="223"/>
      <c r="W1314" s="223"/>
      <c r="X1314" s="223"/>
      <c r="Y1314" s="223"/>
      <c r="Z1314" s="212"/>
      <c r="AA1314" s="212"/>
      <c r="AB1314" s="212"/>
      <c r="AC1314" s="212"/>
      <c r="AD1314" s="212"/>
      <c r="AE1314" s="212"/>
      <c r="AF1314" s="212"/>
      <c r="AG1314" s="212" t="s">
        <v>193</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1" x14ac:dyDescent="0.2">
      <c r="A1315" s="233">
        <v>309</v>
      </c>
      <c r="B1315" s="234" t="s">
        <v>1446</v>
      </c>
      <c r="C1315" s="244" t="s">
        <v>1447</v>
      </c>
      <c r="D1315" s="235" t="s">
        <v>454</v>
      </c>
      <c r="E1315" s="236">
        <v>2</v>
      </c>
      <c r="F1315" s="237"/>
      <c r="G1315" s="238">
        <f>ROUND(E1315*F1315,2)</f>
        <v>0</v>
      </c>
      <c r="H1315" s="237"/>
      <c r="I1315" s="238">
        <f>ROUND(E1315*H1315,2)</f>
        <v>0</v>
      </c>
      <c r="J1315" s="237"/>
      <c r="K1315" s="238">
        <f>ROUND(E1315*J1315,2)</f>
        <v>0</v>
      </c>
      <c r="L1315" s="238">
        <v>21</v>
      </c>
      <c r="M1315" s="238">
        <f>G1315*(1+L1315/100)</f>
        <v>0</v>
      </c>
      <c r="N1315" s="236">
        <v>7.2000000000000005E-4</v>
      </c>
      <c r="O1315" s="236">
        <f>ROUND(E1315*N1315,2)</f>
        <v>0</v>
      </c>
      <c r="P1315" s="236">
        <v>0</v>
      </c>
      <c r="Q1315" s="236">
        <f>ROUND(E1315*P1315,2)</f>
        <v>0</v>
      </c>
      <c r="R1315" s="238" t="s">
        <v>337</v>
      </c>
      <c r="S1315" s="238" t="s">
        <v>188</v>
      </c>
      <c r="T1315" s="239" t="s">
        <v>188</v>
      </c>
      <c r="U1315" s="223">
        <v>0</v>
      </c>
      <c r="V1315" s="223">
        <f>ROUND(E1315*U1315,2)</f>
        <v>0</v>
      </c>
      <c r="W1315" s="223"/>
      <c r="X1315" s="223" t="s">
        <v>339</v>
      </c>
      <c r="Y1315" s="223" t="s">
        <v>191</v>
      </c>
      <c r="Z1315" s="212"/>
      <c r="AA1315" s="212"/>
      <c r="AB1315" s="212"/>
      <c r="AC1315" s="212"/>
      <c r="AD1315" s="212"/>
      <c r="AE1315" s="212"/>
      <c r="AF1315" s="212"/>
      <c r="AG1315" s="212" t="s">
        <v>1164</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62" t="s">
        <v>1448</v>
      </c>
      <c r="D1316" s="249"/>
      <c r="E1316" s="250">
        <v>2</v>
      </c>
      <c r="F1316" s="223"/>
      <c r="G1316" s="223"/>
      <c r="H1316" s="223"/>
      <c r="I1316" s="223"/>
      <c r="J1316" s="223"/>
      <c r="K1316" s="223"/>
      <c r="L1316" s="223"/>
      <c r="M1316" s="223"/>
      <c r="N1316" s="222"/>
      <c r="O1316" s="222"/>
      <c r="P1316" s="222"/>
      <c r="Q1316" s="222"/>
      <c r="R1316" s="223"/>
      <c r="S1316" s="223"/>
      <c r="T1316" s="223"/>
      <c r="U1316" s="223"/>
      <c r="V1316" s="223"/>
      <c r="W1316" s="223"/>
      <c r="X1316" s="223"/>
      <c r="Y1316" s="223"/>
      <c r="Z1316" s="212"/>
      <c r="AA1316" s="212"/>
      <c r="AB1316" s="212"/>
      <c r="AC1316" s="212"/>
      <c r="AD1316" s="212"/>
      <c r="AE1316" s="212"/>
      <c r="AF1316" s="212"/>
      <c r="AG1316" s="212" t="s">
        <v>215</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2" x14ac:dyDescent="0.2">
      <c r="A1317" s="219"/>
      <c r="B1317" s="220"/>
      <c r="C1317" s="263"/>
      <c r="D1317" s="241"/>
      <c r="E1317" s="241"/>
      <c r="F1317" s="241"/>
      <c r="G1317" s="241"/>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193</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1" x14ac:dyDescent="0.2">
      <c r="A1318" s="233">
        <v>310</v>
      </c>
      <c r="B1318" s="234" t="s">
        <v>1449</v>
      </c>
      <c r="C1318" s="244" t="s">
        <v>1450</v>
      </c>
      <c r="D1318" s="235" t="s">
        <v>454</v>
      </c>
      <c r="E1318" s="236">
        <v>11.33333</v>
      </c>
      <c r="F1318" s="237"/>
      <c r="G1318" s="238">
        <f>ROUND(E1318*F1318,2)</f>
        <v>0</v>
      </c>
      <c r="H1318" s="237"/>
      <c r="I1318" s="238">
        <f>ROUND(E1318*H1318,2)</f>
        <v>0</v>
      </c>
      <c r="J1318" s="237"/>
      <c r="K1318" s="238">
        <f>ROUND(E1318*J1318,2)</f>
        <v>0</v>
      </c>
      <c r="L1318" s="238">
        <v>21</v>
      </c>
      <c r="M1318" s="238">
        <f>G1318*(1+L1318/100)</f>
        <v>0</v>
      </c>
      <c r="N1318" s="236">
        <v>9.7000000000000005E-4</v>
      </c>
      <c r="O1318" s="236">
        <f>ROUND(E1318*N1318,2)</f>
        <v>0.01</v>
      </c>
      <c r="P1318" s="236">
        <v>0</v>
      </c>
      <c r="Q1318" s="236">
        <f>ROUND(E1318*P1318,2)</f>
        <v>0</v>
      </c>
      <c r="R1318" s="238" t="s">
        <v>337</v>
      </c>
      <c r="S1318" s="238" t="s">
        <v>188</v>
      </c>
      <c r="T1318" s="239" t="s">
        <v>188</v>
      </c>
      <c r="U1318" s="223">
        <v>0</v>
      </c>
      <c r="V1318" s="223">
        <f>ROUND(E1318*U1318,2)</f>
        <v>0</v>
      </c>
      <c r="W1318" s="223"/>
      <c r="X1318" s="223" t="s">
        <v>339</v>
      </c>
      <c r="Y1318" s="223" t="s">
        <v>191</v>
      </c>
      <c r="Z1318" s="212"/>
      <c r="AA1318" s="212"/>
      <c r="AB1318" s="212"/>
      <c r="AC1318" s="212"/>
      <c r="AD1318" s="212"/>
      <c r="AE1318" s="212"/>
      <c r="AF1318" s="212"/>
      <c r="AG1318" s="212" t="s">
        <v>1164</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62" t="s">
        <v>1451</v>
      </c>
      <c r="D1319" s="249"/>
      <c r="E1319" s="250">
        <v>10</v>
      </c>
      <c r="F1319" s="223"/>
      <c r="G1319" s="223"/>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215</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62" t="s">
        <v>1452</v>
      </c>
      <c r="D1320" s="249"/>
      <c r="E1320" s="250">
        <v>1.3333299999999999</v>
      </c>
      <c r="F1320" s="223"/>
      <c r="G1320" s="223"/>
      <c r="H1320" s="223"/>
      <c r="I1320" s="223"/>
      <c r="J1320" s="223"/>
      <c r="K1320" s="223"/>
      <c r="L1320" s="223"/>
      <c r="M1320" s="223"/>
      <c r="N1320" s="222"/>
      <c r="O1320" s="222"/>
      <c r="P1320" s="222"/>
      <c r="Q1320" s="222"/>
      <c r="R1320" s="223"/>
      <c r="S1320" s="223"/>
      <c r="T1320" s="223"/>
      <c r="U1320" s="223"/>
      <c r="V1320" s="223"/>
      <c r="W1320" s="223"/>
      <c r="X1320" s="223"/>
      <c r="Y1320" s="223"/>
      <c r="Z1320" s="212"/>
      <c r="AA1320" s="212"/>
      <c r="AB1320" s="212"/>
      <c r="AC1320" s="212"/>
      <c r="AD1320" s="212"/>
      <c r="AE1320" s="212"/>
      <c r="AF1320" s="212"/>
      <c r="AG1320" s="212" t="s">
        <v>215</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2" x14ac:dyDescent="0.2">
      <c r="A1321" s="219"/>
      <c r="B1321" s="220"/>
      <c r="C1321" s="263"/>
      <c r="D1321" s="241"/>
      <c r="E1321" s="241"/>
      <c r="F1321" s="241"/>
      <c r="G1321" s="241"/>
      <c r="H1321" s="223"/>
      <c r="I1321" s="223"/>
      <c r="J1321" s="223"/>
      <c r="K1321" s="223"/>
      <c r="L1321" s="223"/>
      <c r="M1321" s="223"/>
      <c r="N1321" s="222"/>
      <c r="O1321" s="222"/>
      <c r="P1321" s="222"/>
      <c r="Q1321" s="222"/>
      <c r="R1321" s="223"/>
      <c r="S1321" s="223"/>
      <c r="T1321" s="223"/>
      <c r="U1321" s="223"/>
      <c r="V1321" s="223"/>
      <c r="W1321" s="223"/>
      <c r="X1321" s="223"/>
      <c r="Y1321" s="223"/>
      <c r="Z1321" s="212"/>
      <c r="AA1321" s="212"/>
      <c r="AB1321" s="212"/>
      <c r="AC1321" s="212"/>
      <c r="AD1321" s="212"/>
      <c r="AE1321" s="212"/>
      <c r="AF1321" s="212"/>
      <c r="AG1321" s="212" t="s">
        <v>193</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33">
        <v>311</v>
      </c>
      <c r="B1322" s="234" t="s">
        <v>1453</v>
      </c>
      <c r="C1322" s="244" t="s">
        <v>1454</v>
      </c>
      <c r="D1322" s="235" t="s">
        <v>454</v>
      </c>
      <c r="E1322" s="236">
        <v>16</v>
      </c>
      <c r="F1322" s="237"/>
      <c r="G1322" s="238">
        <f>ROUND(E1322*F1322,2)</f>
        <v>0</v>
      </c>
      <c r="H1322" s="237"/>
      <c r="I1322" s="238">
        <f>ROUND(E1322*H1322,2)</f>
        <v>0</v>
      </c>
      <c r="J1322" s="237"/>
      <c r="K1322" s="238">
        <f>ROUND(E1322*J1322,2)</f>
        <v>0</v>
      </c>
      <c r="L1322" s="238">
        <v>21</v>
      </c>
      <c r="M1322" s="238">
        <f>G1322*(1+L1322/100)</f>
        <v>0</v>
      </c>
      <c r="N1322" s="236">
        <v>1.33E-3</v>
      </c>
      <c r="O1322" s="236">
        <f>ROUND(E1322*N1322,2)</f>
        <v>0.02</v>
      </c>
      <c r="P1322" s="236">
        <v>0</v>
      </c>
      <c r="Q1322" s="236">
        <f>ROUND(E1322*P1322,2)</f>
        <v>0</v>
      </c>
      <c r="R1322" s="238" t="s">
        <v>337</v>
      </c>
      <c r="S1322" s="238" t="s">
        <v>188</v>
      </c>
      <c r="T1322" s="239" t="s">
        <v>188</v>
      </c>
      <c r="U1322" s="223">
        <v>0</v>
      </c>
      <c r="V1322" s="223">
        <f>ROUND(E1322*U1322,2)</f>
        <v>0</v>
      </c>
      <c r="W1322" s="223"/>
      <c r="X1322" s="223" t="s">
        <v>339</v>
      </c>
      <c r="Y1322" s="223" t="s">
        <v>191</v>
      </c>
      <c r="Z1322" s="212"/>
      <c r="AA1322" s="212"/>
      <c r="AB1322" s="212"/>
      <c r="AC1322" s="212"/>
      <c r="AD1322" s="212"/>
      <c r="AE1322" s="212"/>
      <c r="AF1322" s="212"/>
      <c r="AG1322" s="212" t="s">
        <v>1164</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2" x14ac:dyDescent="0.2">
      <c r="A1323" s="219"/>
      <c r="B1323" s="220"/>
      <c r="C1323" s="262" t="s">
        <v>1455</v>
      </c>
      <c r="D1323" s="249"/>
      <c r="E1323" s="250">
        <v>16</v>
      </c>
      <c r="F1323" s="223"/>
      <c r="G1323" s="223"/>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215</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2" x14ac:dyDescent="0.2">
      <c r="A1324" s="219"/>
      <c r="B1324" s="220"/>
      <c r="C1324" s="263"/>
      <c r="D1324" s="241"/>
      <c r="E1324" s="241"/>
      <c r="F1324" s="241"/>
      <c r="G1324" s="241"/>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193</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
      <c r="A1325" s="233">
        <v>312</v>
      </c>
      <c r="B1325" s="234" t="s">
        <v>1456</v>
      </c>
      <c r="C1325" s="244" t="s">
        <v>1457</v>
      </c>
      <c r="D1325" s="235" t="s">
        <v>208</v>
      </c>
      <c r="E1325" s="236">
        <v>11.8514</v>
      </c>
      <c r="F1325" s="237"/>
      <c r="G1325" s="238">
        <f>ROUND(E1325*F1325,2)</f>
        <v>0</v>
      </c>
      <c r="H1325" s="237"/>
      <c r="I1325" s="238">
        <f>ROUND(E1325*H1325,2)</f>
        <v>0</v>
      </c>
      <c r="J1325" s="237"/>
      <c r="K1325" s="238">
        <f>ROUND(E1325*J1325,2)</f>
        <v>0</v>
      </c>
      <c r="L1325" s="238">
        <v>21</v>
      </c>
      <c r="M1325" s="238">
        <f>G1325*(1+L1325/100)</f>
        <v>0</v>
      </c>
      <c r="N1325" s="236">
        <v>0.55000000000000004</v>
      </c>
      <c r="O1325" s="236">
        <f>ROUND(E1325*N1325,2)</f>
        <v>6.52</v>
      </c>
      <c r="P1325" s="236">
        <v>0</v>
      </c>
      <c r="Q1325" s="236">
        <f>ROUND(E1325*P1325,2)</f>
        <v>0</v>
      </c>
      <c r="R1325" s="238" t="s">
        <v>337</v>
      </c>
      <c r="S1325" s="238" t="s">
        <v>1458</v>
      </c>
      <c r="T1325" s="239" t="s">
        <v>1458</v>
      </c>
      <c r="U1325" s="223">
        <v>0</v>
      </c>
      <c r="V1325" s="223">
        <f>ROUND(E1325*U1325,2)</f>
        <v>0</v>
      </c>
      <c r="W1325" s="223"/>
      <c r="X1325" s="223" t="s">
        <v>339</v>
      </c>
      <c r="Y1325" s="223" t="s">
        <v>191</v>
      </c>
      <c r="Z1325" s="212"/>
      <c r="AA1325" s="212"/>
      <c r="AB1325" s="212"/>
      <c r="AC1325" s="212"/>
      <c r="AD1325" s="212"/>
      <c r="AE1325" s="212"/>
      <c r="AF1325" s="212"/>
      <c r="AG1325" s="212" t="s">
        <v>1164</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62" t="s">
        <v>1459</v>
      </c>
      <c r="D1326" s="249"/>
      <c r="E1326" s="250">
        <v>10.3268</v>
      </c>
      <c r="F1326" s="223"/>
      <c r="G1326" s="223"/>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215</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62" t="s">
        <v>1460</v>
      </c>
      <c r="D1327" s="249"/>
      <c r="E1327" s="250">
        <v>1.5246</v>
      </c>
      <c r="F1327" s="223"/>
      <c r="G1327" s="223"/>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215</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2" x14ac:dyDescent="0.2">
      <c r="A1328" s="219"/>
      <c r="B1328" s="220"/>
      <c r="C1328" s="263"/>
      <c r="D1328" s="241"/>
      <c r="E1328" s="241"/>
      <c r="F1328" s="241"/>
      <c r="G1328" s="241"/>
      <c r="H1328" s="223"/>
      <c r="I1328" s="223"/>
      <c r="J1328" s="223"/>
      <c r="K1328" s="223"/>
      <c r="L1328" s="223"/>
      <c r="M1328" s="223"/>
      <c r="N1328" s="222"/>
      <c r="O1328" s="222"/>
      <c r="P1328" s="222"/>
      <c r="Q1328" s="222"/>
      <c r="R1328" s="223"/>
      <c r="S1328" s="223"/>
      <c r="T1328" s="223"/>
      <c r="U1328" s="223"/>
      <c r="V1328" s="223"/>
      <c r="W1328" s="223"/>
      <c r="X1328" s="223"/>
      <c r="Y1328" s="223"/>
      <c r="Z1328" s="212"/>
      <c r="AA1328" s="212"/>
      <c r="AB1328" s="212"/>
      <c r="AC1328" s="212"/>
      <c r="AD1328" s="212"/>
      <c r="AE1328" s="212"/>
      <c r="AF1328" s="212"/>
      <c r="AG1328" s="212" t="s">
        <v>193</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1" x14ac:dyDescent="0.2">
      <c r="A1329" s="233">
        <v>313</v>
      </c>
      <c r="B1329" s="234" t="s">
        <v>1461</v>
      </c>
      <c r="C1329" s="244" t="s">
        <v>1462</v>
      </c>
      <c r="D1329" s="235" t="s">
        <v>208</v>
      </c>
      <c r="E1329" s="236">
        <v>2.3166000000000002</v>
      </c>
      <c r="F1329" s="237"/>
      <c r="G1329" s="238">
        <f>ROUND(E1329*F1329,2)</f>
        <v>0</v>
      </c>
      <c r="H1329" s="237"/>
      <c r="I1329" s="238">
        <f>ROUND(E1329*H1329,2)</f>
        <v>0</v>
      </c>
      <c r="J1329" s="237"/>
      <c r="K1329" s="238">
        <f>ROUND(E1329*J1329,2)</f>
        <v>0</v>
      </c>
      <c r="L1329" s="238">
        <v>21</v>
      </c>
      <c r="M1329" s="238">
        <f>G1329*(1+L1329/100)</f>
        <v>0</v>
      </c>
      <c r="N1329" s="236">
        <v>0.55000000000000004</v>
      </c>
      <c r="O1329" s="236">
        <f>ROUND(E1329*N1329,2)</f>
        <v>1.27</v>
      </c>
      <c r="P1329" s="236">
        <v>0</v>
      </c>
      <c r="Q1329" s="236">
        <f>ROUND(E1329*P1329,2)</f>
        <v>0</v>
      </c>
      <c r="R1329" s="238" t="s">
        <v>337</v>
      </c>
      <c r="S1329" s="238" t="s">
        <v>188</v>
      </c>
      <c r="T1329" s="239" t="s">
        <v>188</v>
      </c>
      <c r="U1329" s="223">
        <v>0</v>
      </c>
      <c r="V1329" s="223">
        <f>ROUND(E1329*U1329,2)</f>
        <v>0</v>
      </c>
      <c r="W1329" s="223"/>
      <c r="X1329" s="223" t="s">
        <v>339</v>
      </c>
      <c r="Y1329" s="223" t="s">
        <v>191</v>
      </c>
      <c r="Z1329" s="212"/>
      <c r="AA1329" s="212"/>
      <c r="AB1329" s="212"/>
      <c r="AC1329" s="212"/>
      <c r="AD1329" s="212"/>
      <c r="AE1329" s="212"/>
      <c r="AF1329" s="212"/>
      <c r="AG1329" s="212" t="s">
        <v>1164</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2" x14ac:dyDescent="0.2">
      <c r="A1330" s="219"/>
      <c r="B1330" s="220"/>
      <c r="C1330" s="262" t="s">
        <v>1463</v>
      </c>
      <c r="D1330" s="249"/>
      <c r="E1330" s="250">
        <v>1.4437500000000001</v>
      </c>
      <c r="F1330" s="223"/>
      <c r="G1330" s="223"/>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215</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62" t="s">
        <v>1464</v>
      </c>
      <c r="D1331" s="249"/>
      <c r="E1331" s="250">
        <v>0.87285000000000001</v>
      </c>
      <c r="F1331" s="223"/>
      <c r="G1331" s="223"/>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215</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2" x14ac:dyDescent="0.2">
      <c r="A1332" s="219"/>
      <c r="B1332" s="220"/>
      <c r="C1332" s="263"/>
      <c r="D1332" s="241"/>
      <c r="E1332" s="241"/>
      <c r="F1332" s="241"/>
      <c r="G1332" s="241"/>
      <c r="H1332" s="223"/>
      <c r="I1332" s="223"/>
      <c r="J1332" s="223"/>
      <c r="K1332" s="223"/>
      <c r="L1332" s="223"/>
      <c r="M1332" s="223"/>
      <c r="N1332" s="222"/>
      <c r="O1332" s="222"/>
      <c r="P1332" s="222"/>
      <c r="Q1332" s="222"/>
      <c r="R1332" s="223"/>
      <c r="S1332" s="223"/>
      <c r="T1332" s="223"/>
      <c r="U1332" s="223"/>
      <c r="V1332" s="223"/>
      <c r="W1332" s="223"/>
      <c r="X1332" s="223"/>
      <c r="Y1332" s="223"/>
      <c r="Z1332" s="212"/>
      <c r="AA1332" s="212"/>
      <c r="AB1332" s="212"/>
      <c r="AC1332" s="212"/>
      <c r="AD1332" s="212"/>
      <c r="AE1332" s="212"/>
      <c r="AF1332" s="212"/>
      <c r="AG1332" s="212" t="s">
        <v>193</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1" x14ac:dyDescent="0.2">
      <c r="A1333" s="219">
        <v>314</v>
      </c>
      <c r="B1333" s="220" t="s">
        <v>1465</v>
      </c>
      <c r="C1333" s="269" t="s">
        <v>1466</v>
      </c>
      <c r="D1333" s="221" t="s">
        <v>0</v>
      </c>
      <c r="E1333" s="240"/>
      <c r="F1333" s="224"/>
      <c r="G1333" s="223">
        <f>ROUND(E1333*F1333,2)</f>
        <v>0</v>
      </c>
      <c r="H1333" s="224"/>
      <c r="I1333" s="223">
        <f>ROUND(E1333*H1333,2)</f>
        <v>0</v>
      </c>
      <c r="J1333" s="224"/>
      <c r="K1333" s="223">
        <f>ROUND(E1333*J1333,2)</f>
        <v>0</v>
      </c>
      <c r="L1333" s="223">
        <v>21</v>
      </c>
      <c r="M1333" s="223">
        <f>G1333*(1+L1333/100)</f>
        <v>0</v>
      </c>
      <c r="N1333" s="222">
        <v>0</v>
      </c>
      <c r="O1333" s="222">
        <f>ROUND(E1333*N1333,2)</f>
        <v>0</v>
      </c>
      <c r="P1333" s="222">
        <v>0</v>
      </c>
      <c r="Q1333" s="222">
        <f>ROUND(E1333*P1333,2)</f>
        <v>0</v>
      </c>
      <c r="R1333" s="223" t="s">
        <v>1384</v>
      </c>
      <c r="S1333" s="223" t="s">
        <v>188</v>
      </c>
      <c r="T1333" s="223" t="s">
        <v>188</v>
      </c>
      <c r="U1333" s="223">
        <v>0</v>
      </c>
      <c r="V1333" s="223">
        <f>ROUND(E1333*U1333,2)</f>
        <v>0</v>
      </c>
      <c r="W1333" s="223"/>
      <c r="X1333" s="223" t="s">
        <v>1120</v>
      </c>
      <c r="Y1333" s="223" t="s">
        <v>191</v>
      </c>
      <c r="Z1333" s="212"/>
      <c r="AA1333" s="212"/>
      <c r="AB1333" s="212"/>
      <c r="AC1333" s="212"/>
      <c r="AD1333" s="212"/>
      <c r="AE1333" s="212"/>
      <c r="AF1333" s="212"/>
      <c r="AG1333" s="212" t="s">
        <v>1168</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70" t="s">
        <v>1200</v>
      </c>
      <c r="D1334" s="260"/>
      <c r="E1334" s="260"/>
      <c r="F1334" s="260"/>
      <c r="G1334" s="260"/>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213</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2" x14ac:dyDescent="0.2">
      <c r="A1335" s="219"/>
      <c r="B1335" s="220"/>
      <c r="C1335" s="263"/>
      <c r="D1335" s="241"/>
      <c r="E1335" s="241"/>
      <c r="F1335" s="241"/>
      <c r="G1335" s="241"/>
      <c r="H1335" s="223"/>
      <c r="I1335" s="223"/>
      <c r="J1335" s="223"/>
      <c r="K1335" s="223"/>
      <c r="L1335" s="223"/>
      <c r="M1335" s="223"/>
      <c r="N1335" s="222"/>
      <c r="O1335" s="222"/>
      <c r="P1335" s="222"/>
      <c r="Q1335" s="222"/>
      <c r="R1335" s="223"/>
      <c r="S1335" s="223"/>
      <c r="T1335" s="223"/>
      <c r="U1335" s="223"/>
      <c r="V1335" s="223"/>
      <c r="W1335" s="223"/>
      <c r="X1335" s="223"/>
      <c r="Y1335" s="223"/>
      <c r="Z1335" s="212"/>
      <c r="AA1335" s="212"/>
      <c r="AB1335" s="212"/>
      <c r="AC1335" s="212"/>
      <c r="AD1335" s="212"/>
      <c r="AE1335" s="212"/>
      <c r="AF1335" s="212"/>
      <c r="AG1335" s="212" t="s">
        <v>193</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x14ac:dyDescent="0.2">
      <c r="A1336" s="226" t="s">
        <v>183</v>
      </c>
      <c r="B1336" s="227" t="s">
        <v>126</v>
      </c>
      <c r="C1336" s="243" t="s">
        <v>127</v>
      </c>
      <c r="D1336" s="228"/>
      <c r="E1336" s="229"/>
      <c r="F1336" s="230"/>
      <c r="G1336" s="230">
        <f>SUMIF(AG1337:AG1368,"&lt;&gt;NOR",G1337:G1368)</f>
        <v>0</v>
      </c>
      <c r="H1336" s="230"/>
      <c r="I1336" s="230">
        <f>SUM(I1337:I1368)</f>
        <v>0</v>
      </c>
      <c r="J1336" s="230"/>
      <c r="K1336" s="230">
        <f>SUM(K1337:K1368)</f>
        <v>0</v>
      </c>
      <c r="L1336" s="230"/>
      <c r="M1336" s="230">
        <f>SUM(M1337:M1368)</f>
        <v>0</v>
      </c>
      <c r="N1336" s="229"/>
      <c r="O1336" s="229">
        <f>SUM(O1337:O1368)</f>
        <v>0.32000000000000006</v>
      </c>
      <c r="P1336" s="229"/>
      <c r="Q1336" s="229">
        <f>SUM(Q1337:Q1368)</f>
        <v>0</v>
      </c>
      <c r="R1336" s="230"/>
      <c r="S1336" s="230"/>
      <c r="T1336" s="231"/>
      <c r="U1336" s="225"/>
      <c r="V1336" s="225">
        <f>SUM(V1337:V1368)</f>
        <v>74.280000000000015</v>
      </c>
      <c r="W1336" s="225"/>
      <c r="X1336" s="225"/>
      <c r="Y1336" s="225"/>
      <c r="AG1336" t="s">
        <v>184</v>
      </c>
    </row>
    <row r="1337" spans="1:60" ht="22.5" outlineLevel="1" x14ac:dyDescent="0.2">
      <c r="A1337" s="233">
        <v>315</v>
      </c>
      <c r="B1337" s="234" t="s">
        <v>1467</v>
      </c>
      <c r="C1337" s="244" t="s">
        <v>1468</v>
      </c>
      <c r="D1337" s="235" t="s">
        <v>454</v>
      </c>
      <c r="E1337" s="236">
        <v>4.8</v>
      </c>
      <c r="F1337" s="237"/>
      <c r="G1337" s="238">
        <f>ROUND(E1337*F1337,2)</f>
        <v>0</v>
      </c>
      <c r="H1337" s="237"/>
      <c r="I1337" s="238">
        <f>ROUND(E1337*H1337,2)</f>
        <v>0</v>
      </c>
      <c r="J1337" s="237"/>
      <c r="K1337" s="238">
        <f>ROUND(E1337*J1337,2)</f>
        <v>0</v>
      </c>
      <c r="L1337" s="238">
        <v>21</v>
      </c>
      <c r="M1337" s="238">
        <f>G1337*(1+L1337/100)</f>
        <v>0</v>
      </c>
      <c r="N1337" s="236">
        <v>2.31E-3</v>
      </c>
      <c r="O1337" s="236">
        <f>ROUND(E1337*N1337,2)</f>
        <v>0.01</v>
      </c>
      <c r="P1337" s="236">
        <v>0</v>
      </c>
      <c r="Q1337" s="236">
        <f>ROUND(E1337*P1337,2)</f>
        <v>0</v>
      </c>
      <c r="R1337" s="238" t="s">
        <v>1469</v>
      </c>
      <c r="S1337" s="238" t="s">
        <v>188</v>
      </c>
      <c r="T1337" s="239" t="s">
        <v>188</v>
      </c>
      <c r="U1337" s="223">
        <v>0.26795000000000002</v>
      </c>
      <c r="V1337" s="223">
        <f>ROUND(E1337*U1337,2)</f>
        <v>1.29</v>
      </c>
      <c r="W1337" s="223"/>
      <c r="X1337" s="223" t="s">
        <v>210</v>
      </c>
      <c r="Y1337" s="223" t="s">
        <v>191</v>
      </c>
      <c r="Z1337" s="212"/>
      <c r="AA1337" s="212"/>
      <c r="AB1337" s="212"/>
      <c r="AC1337" s="212"/>
      <c r="AD1337" s="212"/>
      <c r="AE1337" s="212"/>
      <c r="AF1337" s="212"/>
      <c r="AG1337" s="212" t="s">
        <v>1126</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2" x14ac:dyDescent="0.2">
      <c r="A1338" s="219"/>
      <c r="B1338" s="220"/>
      <c r="C1338" s="262" t="s">
        <v>1470</v>
      </c>
      <c r="D1338" s="249"/>
      <c r="E1338" s="250">
        <v>4.8</v>
      </c>
      <c r="F1338" s="223"/>
      <c r="G1338" s="223"/>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215</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2" x14ac:dyDescent="0.2">
      <c r="A1339" s="219"/>
      <c r="B1339" s="220"/>
      <c r="C1339" s="263"/>
      <c r="D1339" s="241"/>
      <c r="E1339" s="241"/>
      <c r="F1339" s="241"/>
      <c r="G1339" s="241"/>
      <c r="H1339" s="223"/>
      <c r="I1339" s="223"/>
      <c r="J1339" s="223"/>
      <c r="K1339" s="223"/>
      <c r="L1339" s="223"/>
      <c r="M1339" s="223"/>
      <c r="N1339" s="222"/>
      <c r="O1339" s="222"/>
      <c r="P1339" s="222"/>
      <c r="Q1339" s="222"/>
      <c r="R1339" s="223"/>
      <c r="S1339" s="223"/>
      <c r="T1339" s="223"/>
      <c r="U1339" s="223"/>
      <c r="V1339" s="223"/>
      <c r="W1339" s="223"/>
      <c r="X1339" s="223"/>
      <c r="Y1339" s="223"/>
      <c r="Z1339" s="212"/>
      <c r="AA1339" s="212"/>
      <c r="AB1339" s="212"/>
      <c r="AC1339" s="212"/>
      <c r="AD1339" s="212"/>
      <c r="AE1339" s="212"/>
      <c r="AF1339" s="212"/>
      <c r="AG1339" s="212" t="s">
        <v>193</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22.5" outlineLevel="1" x14ac:dyDescent="0.2">
      <c r="A1340" s="233">
        <v>316</v>
      </c>
      <c r="B1340" s="234" t="s">
        <v>1471</v>
      </c>
      <c r="C1340" s="244" t="s">
        <v>1472</v>
      </c>
      <c r="D1340" s="235" t="s">
        <v>263</v>
      </c>
      <c r="E1340" s="236">
        <v>2.512</v>
      </c>
      <c r="F1340" s="237"/>
      <c r="G1340" s="238">
        <f>ROUND(E1340*F1340,2)</f>
        <v>0</v>
      </c>
      <c r="H1340" s="237"/>
      <c r="I1340" s="238">
        <f>ROUND(E1340*H1340,2)</f>
        <v>0</v>
      </c>
      <c r="J1340" s="237"/>
      <c r="K1340" s="238">
        <f>ROUND(E1340*J1340,2)</f>
        <v>0</v>
      </c>
      <c r="L1340" s="238">
        <v>21</v>
      </c>
      <c r="M1340" s="238">
        <f>G1340*(1+L1340/100)</f>
        <v>0</v>
      </c>
      <c r="N1340" s="236">
        <v>6.77E-3</v>
      </c>
      <c r="O1340" s="236">
        <f>ROUND(E1340*N1340,2)</f>
        <v>0.02</v>
      </c>
      <c r="P1340" s="236">
        <v>0</v>
      </c>
      <c r="Q1340" s="236">
        <f>ROUND(E1340*P1340,2)</f>
        <v>0</v>
      </c>
      <c r="R1340" s="238" t="s">
        <v>1469</v>
      </c>
      <c r="S1340" s="238" t="s">
        <v>188</v>
      </c>
      <c r="T1340" s="239" t="s">
        <v>188</v>
      </c>
      <c r="U1340" s="223">
        <v>2.5507</v>
      </c>
      <c r="V1340" s="223">
        <f>ROUND(E1340*U1340,2)</f>
        <v>6.41</v>
      </c>
      <c r="W1340" s="223"/>
      <c r="X1340" s="223" t="s">
        <v>210</v>
      </c>
      <c r="Y1340" s="223" t="s">
        <v>191</v>
      </c>
      <c r="Z1340" s="212"/>
      <c r="AA1340" s="212"/>
      <c r="AB1340" s="212"/>
      <c r="AC1340" s="212"/>
      <c r="AD1340" s="212"/>
      <c r="AE1340" s="212"/>
      <c r="AF1340" s="212"/>
      <c r="AG1340" s="212" t="s">
        <v>1126</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62" t="s">
        <v>1473</v>
      </c>
      <c r="D1341" s="249"/>
      <c r="E1341" s="250">
        <v>2.512</v>
      </c>
      <c r="F1341" s="223"/>
      <c r="G1341" s="223"/>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215</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2" x14ac:dyDescent="0.2">
      <c r="A1342" s="219"/>
      <c r="B1342" s="220"/>
      <c r="C1342" s="263"/>
      <c r="D1342" s="241"/>
      <c r="E1342" s="241"/>
      <c r="F1342" s="241"/>
      <c r="G1342" s="241"/>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193</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ht="22.5" outlineLevel="1" x14ac:dyDescent="0.2">
      <c r="A1343" s="233">
        <v>317</v>
      </c>
      <c r="B1343" s="234" t="s">
        <v>1474</v>
      </c>
      <c r="C1343" s="244" t="s">
        <v>1475</v>
      </c>
      <c r="D1343" s="235" t="s">
        <v>454</v>
      </c>
      <c r="E1343" s="236">
        <v>40.25</v>
      </c>
      <c r="F1343" s="237"/>
      <c r="G1343" s="238">
        <f>ROUND(E1343*F1343,2)</f>
        <v>0</v>
      </c>
      <c r="H1343" s="237"/>
      <c r="I1343" s="238">
        <f>ROUND(E1343*H1343,2)</f>
        <v>0</v>
      </c>
      <c r="J1343" s="237"/>
      <c r="K1343" s="238">
        <f>ROUND(E1343*J1343,2)</f>
        <v>0</v>
      </c>
      <c r="L1343" s="238">
        <v>21</v>
      </c>
      <c r="M1343" s="238">
        <f>G1343*(1+L1343/100)</f>
        <v>0</v>
      </c>
      <c r="N1343" s="236">
        <v>3.0799999999999998E-3</v>
      </c>
      <c r="O1343" s="236">
        <f>ROUND(E1343*N1343,2)</f>
        <v>0.12</v>
      </c>
      <c r="P1343" s="236">
        <v>0</v>
      </c>
      <c r="Q1343" s="236">
        <f>ROUND(E1343*P1343,2)</f>
        <v>0</v>
      </c>
      <c r="R1343" s="238" t="s">
        <v>1469</v>
      </c>
      <c r="S1343" s="238" t="s">
        <v>188</v>
      </c>
      <c r="T1343" s="239" t="s">
        <v>188</v>
      </c>
      <c r="U1343" s="223">
        <v>0.57499999999999996</v>
      </c>
      <c r="V1343" s="223">
        <f>ROUND(E1343*U1343,2)</f>
        <v>23.14</v>
      </c>
      <c r="W1343" s="223"/>
      <c r="X1343" s="223" t="s">
        <v>210</v>
      </c>
      <c r="Y1343" s="223" t="s">
        <v>191</v>
      </c>
      <c r="Z1343" s="212"/>
      <c r="AA1343" s="212"/>
      <c r="AB1343" s="212"/>
      <c r="AC1343" s="212"/>
      <c r="AD1343" s="212"/>
      <c r="AE1343" s="212"/>
      <c r="AF1343" s="212"/>
      <c r="AG1343" s="212" t="s">
        <v>1126</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2" x14ac:dyDescent="0.2">
      <c r="A1344" s="219"/>
      <c r="B1344" s="220"/>
      <c r="C1344" s="262" t="s">
        <v>1476</v>
      </c>
      <c r="D1344" s="249"/>
      <c r="E1344" s="250">
        <v>28.65</v>
      </c>
      <c r="F1344" s="223"/>
      <c r="G1344" s="223"/>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215</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62" t="s">
        <v>1477</v>
      </c>
      <c r="D1345" s="249"/>
      <c r="E1345" s="250">
        <v>11.6</v>
      </c>
      <c r="F1345" s="223"/>
      <c r="G1345" s="223"/>
      <c r="H1345" s="223"/>
      <c r="I1345" s="223"/>
      <c r="J1345" s="223"/>
      <c r="K1345" s="223"/>
      <c r="L1345" s="223"/>
      <c r="M1345" s="223"/>
      <c r="N1345" s="222"/>
      <c r="O1345" s="222"/>
      <c r="P1345" s="222"/>
      <c r="Q1345" s="222"/>
      <c r="R1345" s="223"/>
      <c r="S1345" s="223"/>
      <c r="T1345" s="223"/>
      <c r="U1345" s="223"/>
      <c r="V1345" s="223"/>
      <c r="W1345" s="223"/>
      <c r="X1345" s="223"/>
      <c r="Y1345" s="223"/>
      <c r="Z1345" s="212"/>
      <c r="AA1345" s="212"/>
      <c r="AB1345" s="212"/>
      <c r="AC1345" s="212"/>
      <c r="AD1345" s="212"/>
      <c r="AE1345" s="212"/>
      <c r="AF1345" s="212"/>
      <c r="AG1345" s="212" t="s">
        <v>215</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2" x14ac:dyDescent="0.2">
      <c r="A1346" s="219"/>
      <c r="B1346" s="220"/>
      <c r="C1346" s="263"/>
      <c r="D1346" s="241"/>
      <c r="E1346" s="241"/>
      <c r="F1346" s="241"/>
      <c r="G1346" s="241"/>
      <c r="H1346" s="223"/>
      <c r="I1346" s="223"/>
      <c r="J1346" s="223"/>
      <c r="K1346" s="223"/>
      <c r="L1346" s="223"/>
      <c r="M1346" s="223"/>
      <c r="N1346" s="222"/>
      <c r="O1346" s="222"/>
      <c r="P1346" s="222"/>
      <c r="Q1346" s="222"/>
      <c r="R1346" s="223"/>
      <c r="S1346" s="223"/>
      <c r="T1346" s="223"/>
      <c r="U1346" s="223"/>
      <c r="V1346" s="223"/>
      <c r="W1346" s="223"/>
      <c r="X1346" s="223"/>
      <c r="Y1346" s="223"/>
      <c r="Z1346" s="212"/>
      <c r="AA1346" s="212"/>
      <c r="AB1346" s="212"/>
      <c r="AC1346" s="212"/>
      <c r="AD1346" s="212"/>
      <c r="AE1346" s="212"/>
      <c r="AF1346" s="212"/>
      <c r="AG1346" s="212" t="s">
        <v>193</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ht="22.5" outlineLevel="1" x14ac:dyDescent="0.2">
      <c r="A1347" s="233">
        <v>318</v>
      </c>
      <c r="B1347" s="234" t="s">
        <v>1478</v>
      </c>
      <c r="C1347" s="244" t="s">
        <v>1479</v>
      </c>
      <c r="D1347" s="235" t="s">
        <v>454</v>
      </c>
      <c r="E1347" s="236">
        <v>1.8</v>
      </c>
      <c r="F1347" s="237"/>
      <c r="G1347" s="238">
        <f>ROUND(E1347*F1347,2)</f>
        <v>0</v>
      </c>
      <c r="H1347" s="237"/>
      <c r="I1347" s="238">
        <f>ROUND(E1347*H1347,2)</f>
        <v>0</v>
      </c>
      <c r="J1347" s="237"/>
      <c r="K1347" s="238">
        <f>ROUND(E1347*J1347,2)</f>
        <v>0</v>
      </c>
      <c r="L1347" s="238">
        <v>21</v>
      </c>
      <c r="M1347" s="238">
        <f>G1347*(1+L1347/100)</f>
        <v>0</v>
      </c>
      <c r="N1347" s="236">
        <v>5.4799999999999996E-3</v>
      </c>
      <c r="O1347" s="236">
        <f>ROUND(E1347*N1347,2)</f>
        <v>0.01</v>
      </c>
      <c r="P1347" s="236">
        <v>0</v>
      </c>
      <c r="Q1347" s="236">
        <f>ROUND(E1347*P1347,2)</f>
        <v>0</v>
      </c>
      <c r="R1347" s="238" t="s">
        <v>1469</v>
      </c>
      <c r="S1347" s="238" t="s">
        <v>188</v>
      </c>
      <c r="T1347" s="239" t="s">
        <v>188</v>
      </c>
      <c r="U1347" s="223">
        <v>0.59799999999999998</v>
      </c>
      <c r="V1347" s="223">
        <f>ROUND(E1347*U1347,2)</f>
        <v>1.08</v>
      </c>
      <c r="W1347" s="223"/>
      <c r="X1347" s="223" t="s">
        <v>210</v>
      </c>
      <c r="Y1347" s="223" t="s">
        <v>191</v>
      </c>
      <c r="Z1347" s="212"/>
      <c r="AA1347" s="212"/>
      <c r="AB1347" s="212"/>
      <c r="AC1347" s="212"/>
      <c r="AD1347" s="212"/>
      <c r="AE1347" s="212"/>
      <c r="AF1347" s="212"/>
      <c r="AG1347" s="212" t="s">
        <v>1126</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19"/>
      <c r="B1348" s="220"/>
      <c r="C1348" s="262" t="s">
        <v>1480</v>
      </c>
      <c r="D1348" s="249"/>
      <c r="E1348" s="250">
        <v>1.8</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215</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2" x14ac:dyDescent="0.2">
      <c r="A1349" s="219"/>
      <c r="B1349" s="220"/>
      <c r="C1349" s="263"/>
      <c r="D1349" s="241"/>
      <c r="E1349" s="241"/>
      <c r="F1349" s="241"/>
      <c r="G1349" s="241"/>
      <c r="H1349" s="223"/>
      <c r="I1349" s="223"/>
      <c r="J1349" s="223"/>
      <c r="K1349" s="223"/>
      <c r="L1349" s="223"/>
      <c r="M1349" s="223"/>
      <c r="N1349" s="222"/>
      <c r="O1349" s="222"/>
      <c r="P1349" s="222"/>
      <c r="Q1349" s="222"/>
      <c r="R1349" s="223"/>
      <c r="S1349" s="223"/>
      <c r="T1349" s="223"/>
      <c r="U1349" s="223"/>
      <c r="V1349" s="223"/>
      <c r="W1349" s="223"/>
      <c r="X1349" s="223"/>
      <c r="Y1349" s="223"/>
      <c r="Z1349" s="212"/>
      <c r="AA1349" s="212"/>
      <c r="AB1349" s="212"/>
      <c r="AC1349" s="212"/>
      <c r="AD1349" s="212"/>
      <c r="AE1349" s="212"/>
      <c r="AF1349" s="212"/>
      <c r="AG1349" s="212" t="s">
        <v>193</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ht="22.5" outlineLevel="1" x14ac:dyDescent="0.2">
      <c r="A1350" s="233">
        <v>319</v>
      </c>
      <c r="B1350" s="234" t="s">
        <v>1481</v>
      </c>
      <c r="C1350" s="244" t="s">
        <v>1482</v>
      </c>
      <c r="D1350" s="235" t="s">
        <v>384</v>
      </c>
      <c r="E1350" s="236">
        <v>5</v>
      </c>
      <c r="F1350" s="237"/>
      <c r="G1350" s="238">
        <f>ROUND(E1350*F1350,2)</f>
        <v>0</v>
      </c>
      <c r="H1350" s="237"/>
      <c r="I1350" s="238">
        <f>ROUND(E1350*H1350,2)</f>
        <v>0</v>
      </c>
      <c r="J1350" s="237"/>
      <c r="K1350" s="238">
        <f>ROUND(E1350*J1350,2)</f>
        <v>0</v>
      </c>
      <c r="L1350" s="238">
        <v>21</v>
      </c>
      <c r="M1350" s="238">
        <f>G1350*(1+L1350/100)</f>
        <v>0</v>
      </c>
      <c r="N1350" s="236">
        <v>1.65E-3</v>
      </c>
      <c r="O1350" s="236">
        <f>ROUND(E1350*N1350,2)</f>
        <v>0.01</v>
      </c>
      <c r="P1350" s="236">
        <v>0</v>
      </c>
      <c r="Q1350" s="236">
        <f>ROUND(E1350*P1350,2)</f>
        <v>0</v>
      </c>
      <c r="R1350" s="238" t="s">
        <v>1469</v>
      </c>
      <c r="S1350" s="238" t="s">
        <v>188</v>
      </c>
      <c r="T1350" s="239" t="s">
        <v>188</v>
      </c>
      <c r="U1350" s="223">
        <v>1.0649</v>
      </c>
      <c r="V1350" s="223">
        <f>ROUND(E1350*U1350,2)</f>
        <v>5.32</v>
      </c>
      <c r="W1350" s="223"/>
      <c r="X1350" s="223" t="s">
        <v>210</v>
      </c>
      <c r="Y1350" s="223" t="s">
        <v>191</v>
      </c>
      <c r="Z1350" s="212"/>
      <c r="AA1350" s="212"/>
      <c r="AB1350" s="212"/>
      <c r="AC1350" s="212"/>
      <c r="AD1350" s="212"/>
      <c r="AE1350" s="212"/>
      <c r="AF1350" s="212"/>
      <c r="AG1350" s="212" t="s">
        <v>1126</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2" x14ac:dyDescent="0.2">
      <c r="A1351" s="219"/>
      <c r="B1351" s="220"/>
      <c r="C1351" s="262" t="s">
        <v>1483</v>
      </c>
      <c r="D1351" s="249"/>
      <c r="E1351" s="250">
        <v>5</v>
      </c>
      <c r="F1351" s="223"/>
      <c r="G1351" s="223"/>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215</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2" x14ac:dyDescent="0.2">
      <c r="A1352" s="219"/>
      <c r="B1352" s="220"/>
      <c r="C1352" s="263"/>
      <c r="D1352" s="241"/>
      <c r="E1352" s="241"/>
      <c r="F1352" s="241"/>
      <c r="G1352" s="241"/>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193</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ht="22.5" outlineLevel="1" x14ac:dyDescent="0.2">
      <c r="A1353" s="233">
        <v>320</v>
      </c>
      <c r="B1353" s="234" t="s">
        <v>1484</v>
      </c>
      <c r="C1353" s="244" t="s">
        <v>1485</v>
      </c>
      <c r="D1353" s="235" t="s">
        <v>384</v>
      </c>
      <c r="E1353" s="236">
        <v>1</v>
      </c>
      <c r="F1353" s="237"/>
      <c r="G1353" s="238">
        <f>ROUND(E1353*F1353,2)</f>
        <v>0</v>
      </c>
      <c r="H1353" s="237"/>
      <c r="I1353" s="238">
        <f>ROUND(E1353*H1353,2)</f>
        <v>0</v>
      </c>
      <c r="J1353" s="237"/>
      <c r="K1353" s="238">
        <f>ROUND(E1353*J1353,2)</f>
        <v>0</v>
      </c>
      <c r="L1353" s="238">
        <v>21</v>
      </c>
      <c r="M1353" s="238">
        <f>G1353*(1+L1353/100)</f>
        <v>0</v>
      </c>
      <c r="N1353" s="236">
        <v>1.8950000000000002E-2</v>
      </c>
      <c r="O1353" s="236">
        <f>ROUND(E1353*N1353,2)</f>
        <v>0.02</v>
      </c>
      <c r="P1353" s="236">
        <v>0</v>
      </c>
      <c r="Q1353" s="236">
        <f>ROUND(E1353*P1353,2)</f>
        <v>0</v>
      </c>
      <c r="R1353" s="238" t="s">
        <v>1469</v>
      </c>
      <c r="S1353" s="238" t="s">
        <v>188</v>
      </c>
      <c r="T1353" s="239" t="s">
        <v>188</v>
      </c>
      <c r="U1353" s="223">
        <v>3.496</v>
      </c>
      <c r="V1353" s="223">
        <f>ROUND(E1353*U1353,2)</f>
        <v>3.5</v>
      </c>
      <c r="W1353" s="223"/>
      <c r="X1353" s="223" t="s">
        <v>210</v>
      </c>
      <c r="Y1353" s="223" t="s">
        <v>191</v>
      </c>
      <c r="Z1353" s="212"/>
      <c r="AA1353" s="212"/>
      <c r="AB1353" s="212"/>
      <c r="AC1353" s="212"/>
      <c r="AD1353" s="212"/>
      <c r="AE1353" s="212"/>
      <c r="AF1353" s="212"/>
      <c r="AG1353" s="212" t="s">
        <v>1126</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2" x14ac:dyDescent="0.2">
      <c r="A1354" s="219"/>
      <c r="B1354" s="220"/>
      <c r="C1354" s="245"/>
      <c r="D1354" s="242"/>
      <c r="E1354" s="242"/>
      <c r="F1354" s="242"/>
      <c r="G1354" s="242"/>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193</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ht="33.75" outlineLevel="1" x14ac:dyDescent="0.2">
      <c r="A1355" s="233">
        <v>321</v>
      </c>
      <c r="B1355" s="234" t="s">
        <v>1486</v>
      </c>
      <c r="C1355" s="244" t="s">
        <v>1487</v>
      </c>
      <c r="D1355" s="235" t="s">
        <v>454</v>
      </c>
      <c r="E1355" s="236">
        <v>27</v>
      </c>
      <c r="F1355" s="237"/>
      <c r="G1355" s="238">
        <f>ROUND(E1355*F1355,2)</f>
        <v>0</v>
      </c>
      <c r="H1355" s="237"/>
      <c r="I1355" s="238">
        <f>ROUND(E1355*H1355,2)</f>
        <v>0</v>
      </c>
      <c r="J1355" s="237"/>
      <c r="K1355" s="238">
        <f>ROUND(E1355*J1355,2)</f>
        <v>0</v>
      </c>
      <c r="L1355" s="238">
        <v>21</v>
      </c>
      <c r="M1355" s="238">
        <f>G1355*(1+L1355/100)</f>
        <v>0</v>
      </c>
      <c r="N1355" s="236">
        <v>2.63E-3</v>
      </c>
      <c r="O1355" s="236">
        <f>ROUND(E1355*N1355,2)</f>
        <v>7.0000000000000007E-2</v>
      </c>
      <c r="P1355" s="236">
        <v>0</v>
      </c>
      <c r="Q1355" s="236">
        <f>ROUND(E1355*P1355,2)</f>
        <v>0</v>
      </c>
      <c r="R1355" s="238" t="s">
        <v>1469</v>
      </c>
      <c r="S1355" s="238" t="s">
        <v>188</v>
      </c>
      <c r="T1355" s="239" t="s">
        <v>188</v>
      </c>
      <c r="U1355" s="223">
        <v>0.54305000000000003</v>
      </c>
      <c r="V1355" s="223">
        <f>ROUND(E1355*U1355,2)</f>
        <v>14.66</v>
      </c>
      <c r="W1355" s="223"/>
      <c r="X1355" s="223" t="s">
        <v>210</v>
      </c>
      <c r="Y1355" s="223" t="s">
        <v>191</v>
      </c>
      <c r="Z1355" s="212"/>
      <c r="AA1355" s="212"/>
      <c r="AB1355" s="212"/>
      <c r="AC1355" s="212"/>
      <c r="AD1355" s="212"/>
      <c r="AE1355" s="212"/>
      <c r="AF1355" s="212"/>
      <c r="AG1355" s="212" t="s">
        <v>1126</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2" x14ac:dyDescent="0.2">
      <c r="A1356" s="219"/>
      <c r="B1356" s="220"/>
      <c r="C1356" s="262" t="s">
        <v>1488</v>
      </c>
      <c r="D1356" s="249"/>
      <c r="E1356" s="250">
        <v>27</v>
      </c>
      <c r="F1356" s="223"/>
      <c r="G1356" s="223"/>
      <c r="H1356" s="223"/>
      <c r="I1356" s="223"/>
      <c r="J1356" s="223"/>
      <c r="K1356" s="223"/>
      <c r="L1356" s="223"/>
      <c r="M1356" s="223"/>
      <c r="N1356" s="222"/>
      <c r="O1356" s="222"/>
      <c r="P1356" s="222"/>
      <c r="Q1356" s="222"/>
      <c r="R1356" s="223"/>
      <c r="S1356" s="223"/>
      <c r="T1356" s="223"/>
      <c r="U1356" s="223"/>
      <c r="V1356" s="223"/>
      <c r="W1356" s="223"/>
      <c r="X1356" s="223"/>
      <c r="Y1356" s="223"/>
      <c r="Z1356" s="212"/>
      <c r="AA1356" s="212"/>
      <c r="AB1356" s="212"/>
      <c r="AC1356" s="212"/>
      <c r="AD1356" s="212"/>
      <c r="AE1356" s="212"/>
      <c r="AF1356" s="212"/>
      <c r="AG1356" s="212" t="s">
        <v>215</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2" x14ac:dyDescent="0.2">
      <c r="A1357" s="219"/>
      <c r="B1357" s="220"/>
      <c r="C1357" s="263"/>
      <c r="D1357" s="241"/>
      <c r="E1357" s="241"/>
      <c r="F1357" s="241"/>
      <c r="G1357" s="241"/>
      <c r="H1357" s="223"/>
      <c r="I1357" s="223"/>
      <c r="J1357" s="223"/>
      <c r="K1357" s="223"/>
      <c r="L1357" s="223"/>
      <c r="M1357" s="223"/>
      <c r="N1357" s="222"/>
      <c r="O1357" s="222"/>
      <c r="P1357" s="222"/>
      <c r="Q1357" s="222"/>
      <c r="R1357" s="223"/>
      <c r="S1357" s="223"/>
      <c r="T1357" s="223"/>
      <c r="U1357" s="223"/>
      <c r="V1357" s="223"/>
      <c r="W1357" s="223"/>
      <c r="X1357" s="223"/>
      <c r="Y1357" s="223"/>
      <c r="Z1357" s="212"/>
      <c r="AA1357" s="212"/>
      <c r="AB1357" s="212"/>
      <c r="AC1357" s="212"/>
      <c r="AD1357" s="212"/>
      <c r="AE1357" s="212"/>
      <c r="AF1357" s="212"/>
      <c r="AG1357" s="212" t="s">
        <v>193</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ht="22.5" outlineLevel="1" x14ac:dyDescent="0.2">
      <c r="A1358" s="233">
        <v>322</v>
      </c>
      <c r="B1358" s="234" t="s">
        <v>1489</v>
      </c>
      <c r="C1358" s="244" t="s">
        <v>1490</v>
      </c>
      <c r="D1358" s="235" t="s">
        <v>454</v>
      </c>
      <c r="E1358" s="236">
        <v>42</v>
      </c>
      <c r="F1358" s="237"/>
      <c r="G1358" s="238">
        <f>ROUND(E1358*F1358,2)</f>
        <v>0</v>
      </c>
      <c r="H1358" s="237"/>
      <c r="I1358" s="238">
        <f>ROUND(E1358*H1358,2)</f>
        <v>0</v>
      </c>
      <c r="J1358" s="237"/>
      <c r="K1358" s="238">
        <f>ROUND(E1358*J1358,2)</f>
        <v>0</v>
      </c>
      <c r="L1358" s="238">
        <v>21</v>
      </c>
      <c r="M1358" s="238">
        <f>G1358*(1+L1358/100)</f>
        <v>0</v>
      </c>
      <c r="N1358" s="236">
        <v>7.6000000000000004E-4</v>
      </c>
      <c r="O1358" s="236">
        <f>ROUND(E1358*N1358,2)</f>
        <v>0.03</v>
      </c>
      <c r="P1358" s="236">
        <v>0</v>
      </c>
      <c r="Q1358" s="236">
        <f>ROUND(E1358*P1358,2)</f>
        <v>0</v>
      </c>
      <c r="R1358" s="238" t="s">
        <v>1469</v>
      </c>
      <c r="S1358" s="238" t="s">
        <v>188</v>
      </c>
      <c r="T1358" s="239" t="s">
        <v>188</v>
      </c>
      <c r="U1358" s="223">
        <v>0.28000000000000003</v>
      </c>
      <c r="V1358" s="223">
        <f>ROUND(E1358*U1358,2)</f>
        <v>11.76</v>
      </c>
      <c r="W1358" s="223"/>
      <c r="X1358" s="223" t="s">
        <v>210</v>
      </c>
      <c r="Y1358" s="223" t="s">
        <v>191</v>
      </c>
      <c r="Z1358" s="212"/>
      <c r="AA1358" s="212"/>
      <c r="AB1358" s="212"/>
      <c r="AC1358" s="212"/>
      <c r="AD1358" s="212"/>
      <c r="AE1358" s="212"/>
      <c r="AF1358" s="212"/>
      <c r="AG1358" s="212" t="s">
        <v>1126</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61" t="s">
        <v>1491</v>
      </c>
      <c r="D1359" s="257"/>
      <c r="E1359" s="257"/>
      <c r="F1359" s="257"/>
      <c r="G1359" s="257"/>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213</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2" x14ac:dyDescent="0.2">
      <c r="A1360" s="219"/>
      <c r="B1360" s="220"/>
      <c r="C1360" s="262" t="s">
        <v>1492</v>
      </c>
      <c r="D1360" s="249"/>
      <c r="E1360" s="250">
        <v>42</v>
      </c>
      <c r="F1360" s="223"/>
      <c r="G1360" s="223"/>
      <c r="H1360" s="223"/>
      <c r="I1360" s="223"/>
      <c r="J1360" s="223"/>
      <c r="K1360" s="223"/>
      <c r="L1360" s="223"/>
      <c r="M1360" s="223"/>
      <c r="N1360" s="222"/>
      <c r="O1360" s="222"/>
      <c r="P1360" s="222"/>
      <c r="Q1360" s="222"/>
      <c r="R1360" s="223"/>
      <c r="S1360" s="223"/>
      <c r="T1360" s="223"/>
      <c r="U1360" s="223"/>
      <c r="V1360" s="223"/>
      <c r="W1360" s="223"/>
      <c r="X1360" s="223"/>
      <c r="Y1360" s="223"/>
      <c r="Z1360" s="212"/>
      <c r="AA1360" s="212"/>
      <c r="AB1360" s="212"/>
      <c r="AC1360" s="212"/>
      <c r="AD1360" s="212"/>
      <c r="AE1360" s="212"/>
      <c r="AF1360" s="212"/>
      <c r="AG1360" s="212" t="s">
        <v>215</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2" x14ac:dyDescent="0.2">
      <c r="A1361" s="219"/>
      <c r="B1361" s="220"/>
      <c r="C1361" s="263"/>
      <c r="D1361" s="241"/>
      <c r="E1361" s="241"/>
      <c r="F1361" s="241"/>
      <c r="G1361" s="241"/>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193</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ht="22.5" outlineLevel="1" x14ac:dyDescent="0.2">
      <c r="A1362" s="233">
        <v>323</v>
      </c>
      <c r="B1362" s="234" t="s">
        <v>1493</v>
      </c>
      <c r="C1362" s="244" t="s">
        <v>1494</v>
      </c>
      <c r="D1362" s="235" t="s">
        <v>454</v>
      </c>
      <c r="E1362" s="236">
        <v>20.350000000000001</v>
      </c>
      <c r="F1362" s="237"/>
      <c r="G1362" s="238">
        <f>ROUND(E1362*F1362,2)</f>
        <v>0</v>
      </c>
      <c r="H1362" s="237"/>
      <c r="I1362" s="238">
        <f>ROUND(E1362*H1362,2)</f>
        <v>0</v>
      </c>
      <c r="J1362" s="237"/>
      <c r="K1362" s="238">
        <f>ROUND(E1362*J1362,2)</f>
        <v>0</v>
      </c>
      <c r="L1362" s="238">
        <v>21</v>
      </c>
      <c r="M1362" s="238">
        <f>G1362*(1+L1362/100)</f>
        <v>0</v>
      </c>
      <c r="N1362" s="236">
        <v>1.3500000000000001E-3</v>
      </c>
      <c r="O1362" s="236">
        <f>ROUND(E1362*N1362,2)</f>
        <v>0.03</v>
      </c>
      <c r="P1362" s="236">
        <v>0</v>
      </c>
      <c r="Q1362" s="236">
        <f>ROUND(E1362*P1362,2)</f>
        <v>0</v>
      </c>
      <c r="R1362" s="238" t="s">
        <v>1469</v>
      </c>
      <c r="S1362" s="238" t="s">
        <v>188</v>
      </c>
      <c r="T1362" s="239" t="s">
        <v>188</v>
      </c>
      <c r="U1362" s="223">
        <v>0.35005999999999998</v>
      </c>
      <c r="V1362" s="223">
        <f>ROUND(E1362*U1362,2)</f>
        <v>7.12</v>
      </c>
      <c r="W1362" s="223"/>
      <c r="X1362" s="223" t="s">
        <v>210</v>
      </c>
      <c r="Y1362" s="223" t="s">
        <v>191</v>
      </c>
      <c r="Z1362" s="212"/>
      <c r="AA1362" s="212"/>
      <c r="AB1362" s="212"/>
      <c r="AC1362" s="212"/>
      <c r="AD1362" s="212"/>
      <c r="AE1362" s="212"/>
      <c r="AF1362" s="212"/>
      <c r="AG1362" s="212" t="s">
        <v>1126</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2" x14ac:dyDescent="0.2">
      <c r="A1363" s="219"/>
      <c r="B1363" s="220"/>
      <c r="C1363" s="261" t="s">
        <v>1495</v>
      </c>
      <c r="D1363" s="257"/>
      <c r="E1363" s="257"/>
      <c r="F1363" s="257"/>
      <c r="G1363" s="257"/>
      <c r="H1363" s="223"/>
      <c r="I1363" s="223"/>
      <c r="J1363" s="223"/>
      <c r="K1363" s="223"/>
      <c r="L1363" s="223"/>
      <c r="M1363" s="223"/>
      <c r="N1363" s="222"/>
      <c r="O1363" s="222"/>
      <c r="P1363" s="222"/>
      <c r="Q1363" s="222"/>
      <c r="R1363" s="223"/>
      <c r="S1363" s="223"/>
      <c r="T1363" s="223"/>
      <c r="U1363" s="223"/>
      <c r="V1363" s="223"/>
      <c r="W1363" s="223"/>
      <c r="X1363" s="223"/>
      <c r="Y1363" s="223"/>
      <c r="Z1363" s="212"/>
      <c r="AA1363" s="212"/>
      <c r="AB1363" s="212"/>
      <c r="AC1363" s="212"/>
      <c r="AD1363" s="212"/>
      <c r="AE1363" s="212"/>
      <c r="AF1363" s="212"/>
      <c r="AG1363" s="212" t="s">
        <v>213</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2" x14ac:dyDescent="0.2">
      <c r="A1364" s="219"/>
      <c r="B1364" s="220"/>
      <c r="C1364" s="262" t="s">
        <v>894</v>
      </c>
      <c r="D1364" s="249"/>
      <c r="E1364" s="250">
        <v>20.350000000000001</v>
      </c>
      <c r="F1364" s="223"/>
      <c r="G1364" s="223"/>
      <c r="H1364" s="223"/>
      <c r="I1364" s="223"/>
      <c r="J1364" s="223"/>
      <c r="K1364" s="223"/>
      <c r="L1364" s="223"/>
      <c r="M1364" s="223"/>
      <c r="N1364" s="222"/>
      <c r="O1364" s="222"/>
      <c r="P1364" s="222"/>
      <c r="Q1364" s="222"/>
      <c r="R1364" s="223"/>
      <c r="S1364" s="223"/>
      <c r="T1364" s="223"/>
      <c r="U1364" s="223"/>
      <c r="V1364" s="223"/>
      <c r="W1364" s="223"/>
      <c r="X1364" s="223"/>
      <c r="Y1364" s="223"/>
      <c r="Z1364" s="212"/>
      <c r="AA1364" s="212"/>
      <c r="AB1364" s="212"/>
      <c r="AC1364" s="212"/>
      <c r="AD1364" s="212"/>
      <c r="AE1364" s="212"/>
      <c r="AF1364" s="212"/>
      <c r="AG1364" s="212" t="s">
        <v>215</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2" x14ac:dyDescent="0.2">
      <c r="A1365" s="219"/>
      <c r="B1365" s="220"/>
      <c r="C1365" s="263"/>
      <c r="D1365" s="241"/>
      <c r="E1365" s="241"/>
      <c r="F1365" s="241"/>
      <c r="G1365" s="241"/>
      <c r="H1365" s="223"/>
      <c r="I1365" s="223"/>
      <c r="J1365" s="223"/>
      <c r="K1365" s="223"/>
      <c r="L1365" s="223"/>
      <c r="M1365" s="223"/>
      <c r="N1365" s="222"/>
      <c r="O1365" s="222"/>
      <c r="P1365" s="222"/>
      <c r="Q1365" s="222"/>
      <c r="R1365" s="223"/>
      <c r="S1365" s="223"/>
      <c r="T1365" s="223"/>
      <c r="U1365" s="223"/>
      <c r="V1365" s="223"/>
      <c r="W1365" s="223"/>
      <c r="X1365" s="223"/>
      <c r="Y1365" s="223"/>
      <c r="Z1365" s="212"/>
      <c r="AA1365" s="212"/>
      <c r="AB1365" s="212"/>
      <c r="AC1365" s="212"/>
      <c r="AD1365" s="212"/>
      <c r="AE1365" s="212"/>
      <c r="AF1365" s="212"/>
      <c r="AG1365" s="212" t="s">
        <v>193</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19">
        <v>324</v>
      </c>
      <c r="B1366" s="220" t="s">
        <v>1496</v>
      </c>
      <c r="C1366" s="269" t="s">
        <v>1497</v>
      </c>
      <c r="D1366" s="221" t="s">
        <v>0</v>
      </c>
      <c r="E1366" s="240"/>
      <c r="F1366" s="224"/>
      <c r="G1366" s="223">
        <f>ROUND(E1366*F1366,2)</f>
        <v>0</v>
      </c>
      <c r="H1366" s="224"/>
      <c r="I1366" s="223">
        <f>ROUND(E1366*H1366,2)</f>
        <v>0</v>
      </c>
      <c r="J1366" s="224"/>
      <c r="K1366" s="223">
        <f>ROUND(E1366*J1366,2)</f>
        <v>0</v>
      </c>
      <c r="L1366" s="223">
        <v>21</v>
      </c>
      <c r="M1366" s="223">
        <f>G1366*(1+L1366/100)</f>
        <v>0</v>
      </c>
      <c r="N1366" s="222">
        <v>0</v>
      </c>
      <c r="O1366" s="222">
        <f>ROUND(E1366*N1366,2)</f>
        <v>0</v>
      </c>
      <c r="P1366" s="222">
        <v>0</v>
      </c>
      <c r="Q1366" s="222">
        <f>ROUND(E1366*P1366,2)</f>
        <v>0</v>
      </c>
      <c r="R1366" s="223" t="s">
        <v>1469</v>
      </c>
      <c r="S1366" s="223" t="s">
        <v>188</v>
      </c>
      <c r="T1366" s="223" t="s">
        <v>188</v>
      </c>
      <c r="U1366" s="223">
        <v>0</v>
      </c>
      <c r="V1366" s="223">
        <f>ROUND(E1366*U1366,2)</f>
        <v>0</v>
      </c>
      <c r="W1366" s="223"/>
      <c r="X1366" s="223" t="s">
        <v>1120</v>
      </c>
      <c r="Y1366" s="223" t="s">
        <v>191</v>
      </c>
      <c r="Z1366" s="212"/>
      <c r="AA1366" s="212"/>
      <c r="AB1366" s="212"/>
      <c r="AC1366" s="212"/>
      <c r="AD1366" s="212"/>
      <c r="AE1366" s="212"/>
      <c r="AF1366" s="212"/>
      <c r="AG1366" s="212" t="s">
        <v>1168</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2" x14ac:dyDescent="0.2">
      <c r="A1367" s="219"/>
      <c r="B1367" s="220"/>
      <c r="C1367" s="270" t="s">
        <v>1200</v>
      </c>
      <c r="D1367" s="260"/>
      <c r="E1367" s="260"/>
      <c r="F1367" s="260"/>
      <c r="G1367" s="260"/>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213</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2" x14ac:dyDescent="0.2">
      <c r="A1368" s="219"/>
      <c r="B1368" s="220"/>
      <c r="C1368" s="263"/>
      <c r="D1368" s="241"/>
      <c r="E1368" s="241"/>
      <c r="F1368" s="241"/>
      <c r="G1368" s="241"/>
      <c r="H1368" s="223"/>
      <c r="I1368" s="223"/>
      <c r="J1368" s="223"/>
      <c r="K1368" s="223"/>
      <c r="L1368" s="223"/>
      <c r="M1368" s="223"/>
      <c r="N1368" s="222"/>
      <c r="O1368" s="222"/>
      <c r="P1368" s="222"/>
      <c r="Q1368" s="222"/>
      <c r="R1368" s="223"/>
      <c r="S1368" s="223"/>
      <c r="T1368" s="223"/>
      <c r="U1368" s="223"/>
      <c r="V1368" s="223"/>
      <c r="W1368" s="223"/>
      <c r="X1368" s="223"/>
      <c r="Y1368" s="223"/>
      <c r="Z1368" s="212"/>
      <c r="AA1368" s="212"/>
      <c r="AB1368" s="212"/>
      <c r="AC1368" s="212"/>
      <c r="AD1368" s="212"/>
      <c r="AE1368" s="212"/>
      <c r="AF1368" s="212"/>
      <c r="AG1368" s="212" t="s">
        <v>193</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x14ac:dyDescent="0.2">
      <c r="A1369" s="226" t="s">
        <v>183</v>
      </c>
      <c r="B1369" s="227" t="s">
        <v>128</v>
      </c>
      <c r="C1369" s="243" t="s">
        <v>129</v>
      </c>
      <c r="D1369" s="228"/>
      <c r="E1369" s="229"/>
      <c r="F1369" s="230"/>
      <c r="G1369" s="230">
        <f>SUMIF(AG1370:AG1408,"&lt;&gt;NOR",G1370:G1408)</f>
        <v>0</v>
      </c>
      <c r="H1369" s="230"/>
      <c r="I1369" s="230">
        <f>SUM(I1370:I1408)</f>
        <v>0</v>
      </c>
      <c r="J1369" s="230"/>
      <c r="K1369" s="230">
        <f>SUM(K1370:K1408)</f>
        <v>0</v>
      </c>
      <c r="L1369" s="230"/>
      <c r="M1369" s="230">
        <f>SUM(M1370:M1408)</f>
        <v>0</v>
      </c>
      <c r="N1369" s="229"/>
      <c r="O1369" s="229">
        <f>SUM(O1370:O1408)</f>
        <v>14.369999999999997</v>
      </c>
      <c r="P1369" s="229"/>
      <c r="Q1369" s="229">
        <f>SUM(Q1370:Q1408)</f>
        <v>0</v>
      </c>
      <c r="R1369" s="230"/>
      <c r="S1369" s="230"/>
      <c r="T1369" s="231"/>
      <c r="U1369" s="225"/>
      <c r="V1369" s="225">
        <f>SUM(V1370:V1408)</f>
        <v>175.22999999999996</v>
      </c>
      <c r="W1369" s="225"/>
      <c r="X1369" s="225"/>
      <c r="Y1369" s="225"/>
      <c r="AG1369" t="s">
        <v>184</v>
      </c>
    </row>
    <row r="1370" spans="1:60" ht="22.5" outlineLevel="1" x14ac:dyDescent="0.2">
      <c r="A1370" s="233">
        <v>325</v>
      </c>
      <c r="B1370" s="234" t="s">
        <v>1498</v>
      </c>
      <c r="C1370" s="244" t="s">
        <v>1499</v>
      </c>
      <c r="D1370" s="235" t="s">
        <v>263</v>
      </c>
      <c r="E1370" s="236">
        <v>245</v>
      </c>
      <c r="F1370" s="237"/>
      <c r="G1370" s="238">
        <f>ROUND(E1370*F1370,2)</f>
        <v>0</v>
      </c>
      <c r="H1370" s="237"/>
      <c r="I1370" s="238">
        <f>ROUND(E1370*H1370,2)</f>
        <v>0</v>
      </c>
      <c r="J1370" s="237"/>
      <c r="K1370" s="238">
        <f>ROUND(E1370*J1370,2)</f>
        <v>0</v>
      </c>
      <c r="L1370" s="238">
        <v>21</v>
      </c>
      <c r="M1370" s="238">
        <f>G1370*(1+L1370/100)</f>
        <v>0</v>
      </c>
      <c r="N1370" s="236">
        <v>4.641E-2</v>
      </c>
      <c r="O1370" s="236">
        <f>ROUND(E1370*N1370,2)</f>
        <v>11.37</v>
      </c>
      <c r="P1370" s="236">
        <v>0</v>
      </c>
      <c r="Q1370" s="236">
        <f>ROUND(E1370*P1370,2)</f>
        <v>0</v>
      </c>
      <c r="R1370" s="238" t="s">
        <v>1500</v>
      </c>
      <c r="S1370" s="238" t="s">
        <v>188</v>
      </c>
      <c r="T1370" s="239" t="s">
        <v>188</v>
      </c>
      <c r="U1370" s="223">
        <v>0.42299999999999999</v>
      </c>
      <c r="V1370" s="223">
        <f>ROUND(E1370*U1370,2)</f>
        <v>103.64</v>
      </c>
      <c r="W1370" s="223"/>
      <c r="X1370" s="223" t="s">
        <v>210</v>
      </c>
      <c r="Y1370" s="223" t="s">
        <v>191</v>
      </c>
      <c r="Z1370" s="212"/>
      <c r="AA1370" s="212"/>
      <c r="AB1370" s="212"/>
      <c r="AC1370" s="212"/>
      <c r="AD1370" s="212"/>
      <c r="AE1370" s="212"/>
      <c r="AF1370" s="212"/>
      <c r="AG1370" s="212" t="s">
        <v>390</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2" x14ac:dyDescent="0.2">
      <c r="A1371" s="219"/>
      <c r="B1371" s="220"/>
      <c r="C1371" s="262" t="s">
        <v>1409</v>
      </c>
      <c r="D1371" s="249"/>
      <c r="E1371" s="250">
        <v>245</v>
      </c>
      <c r="F1371" s="223"/>
      <c r="G1371" s="223"/>
      <c r="H1371" s="223"/>
      <c r="I1371" s="223"/>
      <c r="J1371" s="223"/>
      <c r="K1371" s="223"/>
      <c r="L1371" s="223"/>
      <c r="M1371" s="223"/>
      <c r="N1371" s="222"/>
      <c r="O1371" s="222"/>
      <c r="P1371" s="222"/>
      <c r="Q1371" s="222"/>
      <c r="R1371" s="223"/>
      <c r="S1371" s="223"/>
      <c r="T1371" s="223"/>
      <c r="U1371" s="223"/>
      <c r="V1371" s="223"/>
      <c r="W1371" s="223"/>
      <c r="X1371" s="223"/>
      <c r="Y1371" s="223"/>
      <c r="Z1371" s="212"/>
      <c r="AA1371" s="212"/>
      <c r="AB1371" s="212"/>
      <c r="AC1371" s="212"/>
      <c r="AD1371" s="212"/>
      <c r="AE1371" s="212"/>
      <c r="AF1371" s="212"/>
      <c r="AG1371" s="212" t="s">
        <v>215</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2" x14ac:dyDescent="0.2">
      <c r="A1372" s="219"/>
      <c r="B1372" s="220"/>
      <c r="C1372" s="263"/>
      <c r="D1372" s="241"/>
      <c r="E1372" s="241"/>
      <c r="F1372" s="241"/>
      <c r="G1372" s="241"/>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193</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33">
        <v>326</v>
      </c>
      <c r="B1373" s="234" t="s">
        <v>1501</v>
      </c>
      <c r="C1373" s="244" t="s">
        <v>1502</v>
      </c>
      <c r="D1373" s="235" t="s">
        <v>454</v>
      </c>
      <c r="E1373" s="236">
        <v>15.25</v>
      </c>
      <c r="F1373" s="237"/>
      <c r="G1373" s="238">
        <f>ROUND(E1373*F1373,2)</f>
        <v>0</v>
      </c>
      <c r="H1373" s="237"/>
      <c r="I1373" s="238">
        <f>ROUND(E1373*H1373,2)</f>
        <v>0</v>
      </c>
      <c r="J1373" s="237"/>
      <c r="K1373" s="238">
        <f>ROUND(E1373*J1373,2)</f>
        <v>0</v>
      </c>
      <c r="L1373" s="238">
        <v>21</v>
      </c>
      <c r="M1373" s="238">
        <f>G1373*(1+L1373/100)</f>
        <v>0</v>
      </c>
      <c r="N1373" s="236">
        <v>1.342E-2</v>
      </c>
      <c r="O1373" s="236">
        <f>ROUND(E1373*N1373,2)</f>
        <v>0.2</v>
      </c>
      <c r="P1373" s="236">
        <v>0</v>
      </c>
      <c r="Q1373" s="236">
        <f>ROUND(E1373*P1373,2)</f>
        <v>0</v>
      </c>
      <c r="R1373" s="238" t="s">
        <v>1500</v>
      </c>
      <c r="S1373" s="238" t="s">
        <v>188</v>
      </c>
      <c r="T1373" s="239" t="s">
        <v>188</v>
      </c>
      <c r="U1373" s="223">
        <v>0.34699999999999998</v>
      </c>
      <c r="V1373" s="223">
        <f>ROUND(E1373*U1373,2)</f>
        <v>5.29</v>
      </c>
      <c r="W1373" s="223"/>
      <c r="X1373" s="223" t="s">
        <v>210</v>
      </c>
      <c r="Y1373" s="223" t="s">
        <v>191</v>
      </c>
      <c r="Z1373" s="212"/>
      <c r="AA1373" s="212"/>
      <c r="AB1373" s="212"/>
      <c r="AC1373" s="212"/>
      <c r="AD1373" s="212"/>
      <c r="AE1373" s="212"/>
      <c r="AF1373" s="212"/>
      <c r="AG1373" s="212" t="s">
        <v>1126</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2" x14ac:dyDescent="0.2">
      <c r="A1374" s="219"/>
      <c r="B1374" s="220"/>
      <c r="C1374" s="262" t="s">
        <v>1503</v>
      </c>
      <c r="D1374" s="249"/>
      <c r="E1374" s="250">
        <v>15.25</v>
      </c>
      <c r="F1374" s="223"/>
      <c r="G1374" s="223"/>
      <c r="H1374" s="223"/>
      <c r="I1374" s="223"/>
      <c r="J1374" s="223"/>
      <c r="K1374" s="223"/>
      <c r="L1374" s="223"/>
      <c r="M1374" s="223"/>
      <c r="N1374" s="222"/>
      <c r="O1374" s="222"/>
      <c r="P1374" s="222"/>
      <c r="Q1374" s="222"/>
      <c r="R1374" s="223"/>
      <c r="S1374" s="223"/>
      <c r="T1374" s="223"/>
      <c r="U1374" s="223"/>
      <c r="V1374" s="223"/>
      <c r="W1374" s="223"/>
      <c r="X1374" s="223"/>
      <c r="Y1374" s="223"/>
      <c r="Z1374" s="212"/>
      <c r="AA1374" s="212"/>
      <c r="AB1374" s="212"/>
      <c r="AC1374" s="212"/>
      <c r="AD1374" s="212"/>
      <c r="AE1374" s="212"/>
      <c r="AF1374" s="212"/>
      <c r="AG1374" s="212" t="s">
        <v>215</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2" x14ac:dyDescent="0.2">
      <c r="A1375" s="219"/>
      <c r="B1375" s="220"/>
      <c r="C1375" s="263"/>
      <c r="D1375" s="241"/>
      <c r="E1375" s="241"/>
      <c r="F1375" s="241"/>
      <c r="G1375" s="241"/>
      <c r="H1375" s="223"/>
      <c r="I1375" s="223"/>
      <c r="J1375" s="223"/>
      <c r="K1375" s="223"/>
      <c r="L1375" s="223"/>
      <c r="M1375" s="223"/>
      <c r="N1375" s="222"/>
      <c r="O1375" s="222"/>
      <c r="P1375" s="222"/>
      <c r="Q1375" s="222"/>
      <c r="R1375" s="223"/>
      <c r="S1375" s="223"/>
      <c r="T1375" s="223"/>
      <c r="U1375" s="223"/>
      <c r="V1375" s="223"/>
      <c r="W1375" s="223"/>
      <c r="X1375" s="223"/>
      <c r="Y1375" s="223"/>
      <c r="Z1375" s="212"/>
      <c r="AA1375" s="212"/>
      <c r="AB1375" s="212"/>
      <c r="AC1375" s="212"/>
      <c r="AD1375" s="212"/>
      <c r="AE1375" s="212"/>
      <c r="AF1375" s="212"/>
      <c r="AG1375" s="212" t="s">
        <v>193</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ht="22.5" outlineLevel="1" x14ac:dyDescent="0.2">
      <c r="A1376" s="233">
        <v>327</v>
      </c>
      <c r="B1376" s="234" t="s">
        <v>1504</v>
      </c>
      <c r="C1376" s="244" t="s">
        <v>1505</v>
      </c>
      <c r="D1376" s="235" t="s">
        <v>454</v>
      </c>
      <c r="E1376" s="236">
        <v>12</v>
      </c>
      <c r="F1376" s="237"/>
      <c r="G1376" s="238">
        <f>ROUND(E1376*F1376,2)</f>
        <v>0</v>
      </c>
      <c r="H1376" s="237"/>
      <c r="I1376" s="238">
        <f>ROUND(E1376*H1376,2)</f>
        <v>0</v>
      </c>
      <c r="J1376" s="237"/>
      <c r="K1376" s="238">
        <f>ROUND(E1376*J1376,2)</f>
        <v>0</v>
      </c>
      <c r="L1376" s="238">
        <v>21</v>
      </c>
      <c r="M1376" s="238">
        <f>G1376*(1+L1376/100)</f>
        <v>0</v>
      </c>
      <c r="N1376" s="236">
        <v>1.4290000000000001E-2</v>
      </c>
      <c r="O1376" s="236">
        <f>ROUND(E1376*N1376,2)</f>
        <v>0.17</v>
      </c>
      <c r="P1376" s="236">
        <v>0</v>
      </c>
      <c r="Q1376" s="236">
        <f>ROUND(E1376*P1376,2)</f>
        <v>0</v>
      </c>
      <c r="R1376" s="238" t="s">
        <v>1500</v>
      </c>
      <c r="S1376" s="238" t="s">
        <v>188</v>
      </c>
      <c r="T1376" s="239" t="s">
        <v>188</v>
      </c>
      <c r="U1376" s="223">
        <v>0.46</v>
      </c>
      <c r="V1376" s="223">
        <f>ROUND(E1376*U1376,2)</f>
        <v>5.52</v>
      </c>
      <c r="W1376" s="223"/>
      <c r="X1376" s="223" t="s">
        <v>210</v>
      </c>
      <c r="Y1376" s="223" t="s">
        <v>191</v>
      </c>
      <c r="Z1376" s="212"/>
      <c r="AA1376" s="212"/>
      <c r="AB1376" s="212"/>
      <c r="AC1376" s="212"/>
      <c r="AD1376" s="212"/>
      <c r="AE1376" s="212"/>
      <c r="AF1376" s="212"/>
      <c r="AG1376" s="212" t="s">
        <v>1126</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2" x14ac:dyDescent="0.2">
      <c r="A1377" s="219"/>
      <c r="B1377" s="220"/>
      <c r="C1377" s="262" t="s">
        <v>1506</v>
      </c>
      <c r="D1377" s="249"/>
      <c r="E1377" s="250">
        <v>12</v>
      </c>
      <c r="F1377" s="223"/>
      <c r="G1377" s="223"/>
      <c r="H1377" s="223"/>
      <c r="I1377" s="223"/>
      <c r="J1377" s="223"/>
      <c r="K1377" s="223"/>
      <c r="L1377" s="223"/>
      <c r="M1377" s="223"/>
      <c r="N1377" s="222"/>
      <c r="O1377" s="222"/>
      <c r="P1377" s="222"/>
      <c r="Q1377" s="222"/>
      <c r="R1377" s="223"/>
      <c r="S1377" s="223"/>
      <c r="T1377" s="223"/>
      <c r="U1377" s="223"/>
      <c r="V1377" s="223"/>
      <c r="W1377" s="223"/>
      <c r="X1377" s="223"/>
      <c r="Y1377" s="223"/>
      <c r="Z1377" s="212"/>
      <c r="AA1377" s="212"/>
      <c r="AB1377" s="212"/>
      <c r="AC1377" s="212"/>
      <c r="AD1377" s="212"/>
      <c r="AE1377" s="212"/>
      <c r="AF1377" s="212"/>
      <c r="AG1377" s="212" t="s">
        <v>215</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2" x14ac:dyDescent="0.2">
      <c r="A1378" s="219"/>
      <c r="B1378" s="220"/>
      <c r="C1378" s="263"/>
      <c r="D1378" s="241"/>
      <c r="E1378" s="241"/>
      <c r="F1378" s="241"/>
      <c r="G1378" s="241"/>
      <c r="H1378" s="223"/>
      <c r="I1378" s="223"/>
      <c r="J1378" s="223"/>
      <c r="K1378" s="223"/>
      <c r="L1378" s="223"/>
      <c r="M1378" s="223"/>
      <c r="N1378" s="222"/>
      <c r="O1378" s="222"/>
      <c r="P1378" s="222"/>
      <c r="Q1378" s="222"/>
      <c r="R1378" s="223"/>
      <c r="S1378" s="223"/>
      <c r="T1378" s="223"/>
      <c r="U1378" s="223"/>
      <c r="V1378" s="223"/>
      <c r="W1378" s="223"/>
      <c r="X1378" s="223"/>
      <c r="Y1378" s="223"/>
      <c r="Z1378" s="212"/>
      <c r="AA1378" s="212"/>
      <c r="AB1378" s="212"/>
      <c r="AC1378" s="212"/>
      <c r="AD1378" s="212"/>
      <c r="AE1378" s="212"/>
      <c r="AF1378" s="212"/>
      <c r="AG1378" s="212" t="s">
        <v>193</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1" x14ac:dyDescent="0.2">
      <c r="A1379" s="233">
        <v>328</v>
      </c>
      <c r="B1379" s="234" t="s">
        <v>1507</v>
      </c>
      <c r="C1379" s="244" t="s">
        <v>1508</v>
      </c>
      <c r="D1379" s="235" t="s">
        <v>454</v>
      </c>
      <c r="E1379" s="236">
        <v>32.6</v>
      </c>
      <c r="F1379" s="237"/>
      <c r="G1379" s="238">
        <f>ROUND(E1379*F1379,2)</f>
        <v>0</v>
      </c>
      <c r="H1379" s="237"/>
      <c r="I1379" s="238">
        <f>ROUND(E1379*H1379,2)</f>
        <v>0</v>
      </c>
      <c r="J1379" s="237"/>
      <c r="K1379" s="238">
        <f>ROUND(E1379*J1379,2)</f>
        <v>0</v>
      </c>
      <c r="L1379" s="238">
        <v>21</v>
      </c>
      <c r="M1379" s="238">
        <f>G1379*(1+L1379/100)</f>
        <v>0</v>
      </c>
      <c r="N1379" s="236">
        <v>2.3390000000000001E-2</v>
      </c>
      <c r="O1379" s="236">
        <f>ROUND(E1379*N1379,2)</f>
        <v>0.76</v>
      </c>
      <c r="P1379" s="236">
        <v>0</v>
      </c>
      <c r="Q1379" s="236">
        <f>ROUND(E1379*P1379,2)</f>
        <v>0</v>
      </c>
      <c r="R1379" s="238" t="s">
        <v>1500</v>
      </c>
      <c r="S1379" s="238" t="s">
        <v>188</v>
      </c>
      <c r="T1379" s="239" t="s">
        <v>188</v>
      </c>
      <c r="U1379" s="223">
        <v>0.35</v>
      </c>
      <c r="V1379" s="223">
        <f>ROUND(E1379*U1379,2)</f>
        <v>11.41</v>
      </c>
      <c r="W1379" s="223"/>
      <c r="X1379" s="223" t="s">
        <v>210</v>
      </c>
      <c r="Y1379" s="223" t="s">
        <v>191</v>
      </c>
      <c r="Z1379" s="212"/>
      <c r="AA1379" s="212"/>
      <c r="AB1379" s="212"/>
      <c r="AC1379" s="212"/>
      <c r="AD1379" s="212"/>
      <c r="AE1379" s="212"/>
      <c r="AF1379" s="212"/>
      <c r="AG1379" s="212" t="s">
        <v>1126</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2" x14ac:dyDescent="0.2">
      <c r="A1380" s="219"/>
      <c r="B1380" s="220"/>
      <c r="C1380" s="262" t="s">
        <v>1509</v>
      </c>
      <c r="D1380" s="249"/>
      <c r="E1380" s="250">
        <v>32.6</v>
      </c>
      <c r="F1380" s="223"/>
      <c r="G1380" s="223"/>
      <c r="H1380" s="223"/>
      <c r="I1380" s="223"/>
      <c r="J1380" s="223"/>
      <c r="K1380" s="223"/>
      <c r="L1380" s="223"/>
      <c r="M1380" s="223"/>
      <c r="N1380" s="222"/>
      <c r="O1380" s="222"/>
      <c r="P1380" s="222"/>
      <c r="Q1380" s="222"/>
      <c r="R1380" s="223"/>
      <c r="S1380" s="223"/>
      <c r="T1380" s="223"/>
      <c r="U1380" s="223"/>
      <c r="V1380" s="223"/>
      <c r="W1380" s="223"/>
      <c r="X1380" s="223"/>
      <c r="Y1380" s="223"/>
      <c r="Z1380" s="212"/>
      <c r="AA1380" s="212"/>
      <c r="AB1380" s="212"/>
      <c r="AC1380" s="212"/>
      <c r="AD1380" s="212"/>
      <c r="AE1380" s="212"/>
      <c r="AF1380" s="212"/>
      <c r="AG1380" s="212" t="s">
        <v>215</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2" x14ac:dyDescent="0.2">
      <c r="A1381" s="219"/>
      <c r="B1381" s="220"/>
      <c r="C1381" s="263"/>
      <c r="D1381" s="241"/>
      <c r="E1381" s="241"/>
      <c r="F1381" s="241"/>
      <c r="G1381" s="241"/>
      <c r="H1381" s="223"/>
      <c r="I1381" s="223"/>
      <c r="J1381" s="223"/>
      <c r="K1381" s="223"/>
      <c r="L1381" s="223"/>
      <c r="M1381" s="223"/>
      <c r="N1381" s="222"/>
      <c r="O1381" s="222"/>
      <c r="P1381" s="222"/>
      <c r="Q1381" s="222"/>
      <c r="R1381" s="223"/>
      <c r="S1381" s="223"/>
      <c r="T1381" s="223"/>
      <c r="U1381" s="223"/>
      <c r="V1381" s="223"/>
      <c r="W1381" s="223"/>
      <c r="X1381" s="223"/>
      <c r="Y1381" s="223"/>
      <c r="Z1381" s="212"/>
      <c r="AA1381" s="212"/>
      <c r="AB1381" s="212"/>
      <c r="AC1381" s="212"/>
      <c r="AD1381" s="212"/>
      <c r="AE1381" s="212"/>
      <c r="AF1381" s="212"/>
      <c r="AG1381" s="212" t="s">
        <v>193</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ht="22.5" outlineLevel="1" x14ac:dyDescent="0.2">
      <c r="A1382" s="233">
        <v>329</v>
      </c>
      <c r="B1382" s="234" t="s">
        <v>1510</v>
      </c>
      <c r="C1382" s="244" t="s">
        <v>1511</v>
      </c>
      <c r="D1382" s="235" t="s">
        <v>384</v>
      </c>
      <c r="E1382" s="236">
        <v>1</v>
      </c>
      <c r="F1382" s="237"/>
      <c r="G1382" s="238">
        <f>ROUND(E1382*F1382,2)</f>
        <v>0</v>
      </c>
      <c r="H1382" s="237"/>
      <c r="I1382" s="238">
        <f>ROUND(E1382*H1382,2)</f>
        <v>0</v>
      </c>
      <c r="J1382" s="237"/>
      <c r="K1382" s="238">
        <f>ROUND(E1382*J1382,2)</f>
        <v>0</v>
      </c>
      <c r="L1382" s="238">
        <v>21</v>
      </c>
      <c r="M1382" s="238">
        <f>G1382*(1+L1382/100)</f>
        <v>0</v>
      </c>
      <c r="N1382" s="236">
        <v>1.2840000000000001E-2</v>
      </c>
      <c r="O1382" s="236">
        <f>ROUND(E1382*N1382,2)</f>
        <v>0.01</v>
      </c>
      <c r="P1382" s="236">
        <v>0</v>
      </c>
      <c r="Q1382" s="236">
        <f>ROUND(E1382*P1382,2)</f>
        <v>0</v>
      </c>
      <c r="R1382" s="238" t="s">
        <v>1500</v>
      </c>
      <c r="S1382" s="238" t="s">
        <v>188</v>
      </c>
      <c r="T1382" s="239" t="s">
        <v>188</v>
      </c>
      <c r="U1382" s="223">
        <v>0.31900000000000001</v>
      </c>
      <c r="V1382" s="223">
        <f>ROUND(E1382*U1382,2)</f>
        <v>0.32</v>
      </c>
      <c r="W1382" s="223"/>
      <c r="X1382" s="223" t="s">
        <v>210</v>
      </c>
      <c r="Y1382" s="223" t="s">
        <v>191</v>
      </c>
      <c r="Z1382" s="212"/>
      <c r="AA1382" s="212"/>
      <c r="AB1382" s="212"/>
      <c r="AC1382" s="212"/>
      <c r="AD1382" s="212"/>
      <c r="AE1382" s="212"/>
      <c r="AF1382" s="212"/>
      <c r="AG1382" s="212" t="s">
        <v>224</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2" x14ac:dyDescent="0.2">
      <c r="A1383" s="219"/>
      <c r="B1383" s="220"/>
      <c r="C1383" s="245"/>
      <c r="D1383" s="242"/>
      <c r="E1383" s="242"/>
      <c r="F1383" s="242"/>
      <c r="G1383" s="242"/>
      <c r="H1383" s="223"/>
      <c r="I1383" s="223"/>
      <c r="J1383" s="223"/>
      <c r="K1383" s="223"/>
      <c r="L1383" s="223"/>
      <c r="M1383" s="223"/>
      <c r="N1383" s="222"/>
      <c r="O1383" s="222"/>
      <c r="P1383" s="222"/>
      <c r="Q1383" s="222"/>
      <c r="R1383" s="223"/>
      <c r="S1383" s="223"/>
      <c r="T1383" s="223"/>
      <c r="U1383" s="223"/>
      <c r="V1383" s="223"/>
      <c r="W1383" s="223"/>
      <c r="X1383" s="223"/>
      <c r="Y1383" s="223"/>
      <c r="Z1383" s="212"/>
      <c r="AA1383" s="212"/>
      <c r="AB1383" s="212"/>
      <c r="AC1383" s="212"/>
      <c r="AD1383" s="212"/>
      <c r="AE1383" s="212"/>
      <c r="AF1383" s="212"/>
      <c r="AG1383" s="212" t="s">
        <v>193</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ht="22.5" outlineLevel="1" x14ac:dyDescent="0.2">
      <c r="A1384" s="233">
        <v>330</v>
      </c>
      <c r="B1384" s="234" t="s">
        <v>1512</v>
      </c>
      <c r="C1384" s="244" t="s">
        <v>1513</v>
      </c>
      <c r="D1384" s="235" t="s">
        <v>454</v>
      </c>
      <c r="E1384" s="236">
        <v>26.4</v>
      </c>
      <c r="F1384" s="237"/>
      <c r="G1384" s="238">
        <f>ROUND(E1384*F1384,2)</f>
        <v>0</v>
      </c>
      <c r="H1384" s="237"/>
      <c r="I1384" s="238">
        <f>ROUND(E1384*H1384,2)</f>
        <v>0</v>
      </c>
      <c r="J1384" s="237"/>
      <c r="K1384" s="238">
        <f>ROUND(E1384*J1384,2)</f>
        <v>0</v>
      </c>
      <c r="L1384" s="238">
        <v>21</v>
      </c>
      <c r="M1384" s="238">
        <f>G1384*(1+L1384/100)</f>
        <v>0</v>
      </c>
      <c r="N1384" s="236">
        <v>2.0000000000000002E-5</v>
      </c>
      <c r="O1384" s="236">
        <f>ROUND(E1384*N1384,2)</f>
        <v>0</v>
      </c>
      <c r="P1384" s="236">
        <v>0</v>
      </c>
      <c r="Q1384" s="236">
        <f>ROUND(E1384*P1384,2)</f>
        <v>0</v>
      </c>
      <c r="R1384" s="238" t="s">
        <v>1500</v>
      </c>
      <c r="S1384" s="238" t="s">
        <v>188</v>
      </c>
      <c r="T1384" s="239" t="s">
        <v>188</v>
      </c>
      <c r="U1384" s="223">
        <v>0.35</v>
      </c>
      <c r="V1384" s="223">
        <f>ROUND(E1384*U1384,2)</f>
        <v>9.24</v>
      </c>
      <c r="W1384" s="223"/>
      <c r="X1384" s="223" t="s">
        <v>210</v>
      </c>
      <c r="Y1384" s="223" t="s">
        <v>191</v>
      </c>
      <c r="Z1384" s="212"/>
      <c r="AA1384" s="212"/>
      <c r="AB1384" s="212"/>
      <c r="AC1384" s="212"/>
      <c r="AD1384" s="212"/>
      <c r="AE1384" s="212"/>
      <c r="AF1384" s="212"/>
      <c r="AG1384" s="212" t="s">
        <v>1126</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2" x14ac:dyDescent="0.2">
      <c r="A1385" s="219"/>
      <c r="B1385" s="220"/>
      <c r="C1385" s="262" t="s">
        <v>1514</v>
      </c>
      <c r="D1385" s="249"/>
      <c r="E1385" s="250">
        <v>26.4</v>
      </c>
      <c r="F1385" s="223"/>
      <c r="G1385" s="223"/>
      <c r="H1385" s="223"/>
      <c r="I1385" s="223"/>
      <c r="J1385" s="223"/>
      <c r="K1385" s="223"/>
      <c r="L1385" s="223"/>
      <c r="M1385" s="223"/>
      <c r="N1385" s="222"/>
      <c r="O1385" s="222"/>
      <c r="P1385" s="222"/>
      <c r="Q1385" s="222"/>
      <c r="R1385" s="223"/>
      <c r="S1385" s="223"/>
      <c r="T1385" s="223"/>
      <c r="U1385" s="223"/>
      <c r="V1385" s="223"/>
      <c r="W1385" s="223"/>
      <c r="X1385" s="223"/>
      <c r="Y1385" s="223"/>
      <c r="Z1385" s="212"/>
      <c r="AA1385" s="212"/>
      <c r="AB1385" s="212"/>
      <c r="AC1385" s="212"/>
      <c r="AD1385" s="212"/>
      <c r="AE1385" s="212"/>
      <c r="AF1385" s="212"/>
      <c r="AG1385" s="212" t="s">
        <v>215</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2" x14ac:dyDescent="0.2">
      <c r="A1386" s="219"/>
      <c r="B1386" s="220"/>
      <c r="C1386" s="263"/>
      <c r="D1386" s="241"/>
      <c r="E1386" s="241"/>
      <c r="F1386" s="241"/>
      <c r="G1386" s="241"/>
      <c r="H1386" s="223"/>
      <c r="I1386" s="223"/>
      <c r="J1386" s="223"/>
      <c r="K1386" s="223"/>
      <c r="L1386" s="223"/>
      <c r="M1386" s="223"/>
      <c r="N1386" s="222"/>
      <c r="O1386" s="222"/>
      <c r="P1386" s="222"/>
      <c r="Q1386" s="222"/>
      <c r="R1386" s="223"/>
      <c r="S1386" s="223"/>
      <c r="T1386" s="223"/>
      <c r="U1386" s="223"/>
      <c r="V1386" s="223"/>
      <c r="W1386" s="223"/>
      <c r="X1386" s="223"/>
      <c r="Y1386" s="223"/>
      <c r="Z1386" s="212"/>
      <c r="AA1386" s="212"/>
      <c r="AB1386" s="212"/>
      <c r="AC1386" s="212"/>
      <c r="AD1386" s="212"/>
      <c r="AE1386" s="212"/>
      <c r="AF1386" s="212"/>
      <c r="AG1386" s="212" t="s">
        <v>193</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33">
        <v>331</v>
      </c>
      <c r="B1387" s="234" t="s">
        <v>1515</v>
      </c>
      <c r="C1387" s="244" t="s">
        <v>1516</v>
      </c>
      <c r="D1387" s="235" t="s">
        <v>384</v>
      </c>
      <c r="E1387" s="236">
        <v>2</v>
      </c>
      <c r="F1387" s="237"/>
      <c r="G1387" s="238">
        <f>ROUND(E1387*F1387,2)</f>
        <v>0</v>
      </c>
      <c r="H1387" s="237"/>
      <c r="I1387" s="238">
        <f>ROUND(E1387*H1387,2)</f>
        <v>0</v>
      </c>
      <c r="J1387" s="237"/>
      <c r="K1387" s="238">
        <f>ROUND(E1387*J1387,2)</f>
        <v>0</v>
      </c>
      <c r="L1387" s="238">
        <v>21</v>
      </c>
      <c r="M1387" s="238">
        <f>G1387*(1+L1387/100)</f>
        <v>0</v>
      </c>
      <c r="N1387" s="236">
        <v>2.8E-3</v>
      </c>
      <c r="O1387" s="236">
        <f>ROUND(E1387*N1387,2)</f>
        <v>0.01</v>
      </c>
      <c r="P1387" s="236">
        <v>0</v>
      </c>
      <c r="Q1387" s="236">
        <f>ROUND(E1387*P1387,2)</f>
        <v>0</v>
      </c>
      <c r="R1387" s="238" t="s">
        <v>1500</v>
      </c>
      <c r="S1387" s="238" t="s">
        <v>188</v>
      </c>
      <c r="T1387" s="239" t="s">
        <v>188</v>
      </c>
      <c r="U1387" s="223">
        <v>0.25</v>
      </c>
      <c r="V1387" s="223">
        <f>ROUND(E1387*U1387,2)</f>
        <v>0.5</v>
      </c>
      <c r="W1387" s="223"/>
      <c r="X1387" s="223" t="s">
        <v>210</v>
      </c>
      <c r="Y1387" s="223" t="s">
        <v>191</v>
      </c>
      <c r="Z1387" s="212"/>
      <c r="AA1387" s="212"/>
      <c r="AB1387" s="212"/>
      <c r="AC1387" s="212"/>
      <c r="AD1387" s="212"/>
      <c r="AE1387" s="212"/>
      <c r="AF1387" s="212"/>
      <c r="AG1387" s="212" t="s">
        <v>1126</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2" x14ac:dyDescent="0.2">
      <c r="A1388" s="219"/>
      <c r="B1388" s="220"/>
      <c r="C1388" s="245"/>
      <c r="D1388" s="242"/>
      <c r="E1388" s="242"/>
      <c r="F1388" s="242"/>
      <c r="G1388" s="242"/>
      <c r="H1388" s="223"/>
      <c r="I1388" s="223"/>
      <c r="J1388" s="223"/>
      <c r="K1388" s="223"/>
      <c r="L1388" s="223"/>
      <c r="M1388" s="223"/>
      <c r="N1388" s="222"/>
      <c r="O1388" s="222"/>
      <c r="P1388" s="222"/>
      <c r="Q1388" s="222"/>
      <c r="R1388" s="223"/>
      <c r="S1388" s="223"/>
      <c r="T1388" s="223"/>
      <c r="U1388" s="223"/>
      <c r="V1388" s="223"/>
      <c r="W1388" s="223"/>
      <c r="X1388" s="223"/>
      <c r="Y1388" s="223"/>
      <c r="Z1388" s="212"/>
      <c r="AA1388" s="212"/>
      <c r="AB1388" s="212"/>
      <c r="AC1388" s="212"/>
      <c r="AD1388" s="212"/>
      <c r="AE1388" s="212"/>
      <c r="AF1388" s="212"/>
      <c r="AG1388" s="212" t="s">
        <v>193</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ht="22.5" outlineLevel="1" x14ac:dyDescent="0.2">
      <c r="A1389" s="233">
        <v>332</v>
      </c>
      <c r="B1389" s="234" t="s">
        <v>1517</v>
      </c>
      <c r="C1389" s="244" t="s">
        <v>1518</v>
      </c>
      <c r="D1389" s="235" t="s">
        <v>384</v>
      </c>
      <c r="E1389" s="236">
        <v>1</v>
      </c>
      <c r="F1389" s="237"/>
      <c r="G1389" s="238">
        <f>ROUND(E1389*F1389,2)</f>
        <v>0</v>
      </c>
      <c r="H1389" s="237"/>
      <c r="I1389" s="238">
        <f>ROUND(E1389*H1389,2)</f>
        <v>0</v>
      </c>
      <c r="J1389" s="237"/>
      <c r="K1389" s="238">
        <f>ROUND(E1389*J1389,2)</f>
        <v>0</v>
      </c>
      <c r="L1389" s="238">
        <v>21</v>
      </c>
      <c r="M1389" s="238">
        <f>G1389*(1+L1389/100)</f>
        <v>0</v>
      </c>
      <c r="N1389" s="236">
        <v>1.1999999999999999E-3</v>
      </c>
      <c r="O1389" s="236">
        <f>ROUND(E1389*N1389,2)</f>
        <v>0</v>
      </c>
      <c r="P1389" s="236">
        <v>0</v>
      </c>
      <c r="Q1389" s="236">
        <f>ROUND(E1389*P1389,2)</f>
        <v>0</v>
      </c>
      <c r="R1389" s="238" t="s">
        <v>1500</v>
      </c>
      <c r="S1389" s="238" t="s">
        <v>188</v>
      </c>
      <c r="T1389" s="239" t="s">
        <v>188</v>
      </c>
      <c r="U1389" s="223">
        <v>0.1</v>
      </c>
      <c r="V1389" s="223">
        <f>ROUND(E1389*U1389,2)</f>
        <v>0.1</v>
      </c>
      <c r="W1389" s="223"/>
      <c r="X1389" s="223" t="s">
        <v>210</v>
      </c>
      <c r="Y1389" s="223" t="s">
        <v>191</v>
      </c>
      <c r="Z1389" s="212"/>
      <c r="AA1389" s="212"/>
      <c r="AB1389" s="212"/>
      <c r="AC1389" s="212"/>
      <c r="AD1389" s="212"/>
      <c r="AE1389" s="212"/>
      <c r="AF1389" s="212"/>
      <c r="AG1389" s="212" t="s">
        <v>1126</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2" x14ac:dyDescent="0.2">
      <c r="A1390" s="219"/>
      <c r="B1390" s="220"/>
      <c r="C1390" s="245"/>
      <c r="D1390" s="242"/>
      <c r="E1390" s="242"/>
      <c r="F1390" s="242"/>
      <c r="G1390" s="242"/>
      <c r="H1390" s="223"/>
      <c r="I1390" s="223"/>
      <c r="J1390" s="223"/>
      <c r="K1390" s="223"/>
      <c r="L1390" s="223"/>
      <c r="M1390" s="223"/>
      <c r="N1390" s="222"/>
      <c r="O1390" s="222"/>
      <c r="P1390" s="222"/>
      <c r="Q1390" s="222"/>
      <c r="R1390" s="223"/>
      <c r="S1390" s="223"/>
      <c r="T1390" s="223"/>
      <c r="U1390" s="223"/>
      <c r="V1390" s="223"/>
      <c r="W1390" s="223"/>
      <c r="X1390" s="223"/>
      <c r="Y1390" s="223"/>
      <c r="Z1390" s="212"/>
      <c r="AA1390" s="212"/>
      <c r="AB1390" s="212"/>
      <c r="AC1390" s="212"/>
      <c r="AD1390" s="212"/>
      <c r="AE1390" s="212"/>
      <c r="AF1390" s="212"/>
      <c r="AG1390" s="212" t="s">
        <v>193</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ht="22.5" outlineLevel="1" x14ac:dyDescent="0.2">
      <c r="A1391" s="233">
        <v>333</v>
      </c>
      <c r="B1391" s="234" t="s">
        <v>1519</v>
      </c>
      <c r="C1391" s="244" t="s">
        <v>1520</v>
      </c>
      <c r="D1391" s="235" t="s">
        <v>454</v>
      </c>
      <c r="E1391" s="236">
        <v>40.25</v>
      </c>
      <c r="F1391" s="237"/>
      <c r="G1391" s="238">
        <f>ROUND(E1391*F1391,2)</f>
        <v>0</v>
      </c>
      <c r="H1391" s="237"/>
      <c r="I1391" s="238">
        <f>ROUND(E1391*H1391,2)</f>
        <v>0</v>
      </c>
      <c r="J1391" s="237"/>
      <c r="K1391" s="238">
        <f>ROUND(E1391*J1391,2)</f>
        <v>0</v>
      </c>
      <c r="L1391" s="238">
        <v>21</v>
      </c>
      <c r="M1391" s="238">
        <f>G1391*(1+L1391/100)</f>
        <v>0</v>
      </c>
      <c r="N1391" s="236">
        <v>1.8000000000000001E-4</v>
      </c>
      <c r="O1391" s="236">
        <f>ROUND(E1391*N1391,2)</f>
        <v>0.01</v>
      </c>
      <c r="P1391" s="236">
        <v>0</v>
      </c>
      <c r="Q1391" s="236">
        <f>ROUND(E1391*P1391,2)</f>
        <v>0</v>
      </c>
      <c r="R1391" s="238" t="s">
        <v>1500</v>
      </c>
      <c r="S1391" s="238" t="s">
        <v>188</v>
      </c>
      <c r="T1391" s="239" t="s">
        <v>188</v>
      </c>
      <c r="U1391" s="223">
        <v>6.7000000000000004E-2</v>
      </c>
      <c r="V1391" s="223">
        <f>ROUND(E1391*U1391,2)</f>
        <v>2.7</v>
      </c>
      <c r="W1391" s="223"/>
      <c r="X1391" s="223" t="s">
        <v>210</v>
      </c>
      <c r="Y1391" s="223" t="s">
        <v>191</v>
      </c>
      <c r="Z1391" s="212"/>
      <c r="AA1391" s="212"/>
      <c r="AB1391" s="212"/>
      <c r="AC1391" s="212"/>
      <c r="AD1391" s="212"/>
      <c r="AE1391" s="212"/>
      <c r="AF1391" s="212"/>
      <c r="AG1391" s="212" t="s">
        <v>1126</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2" x14ac:dyDescent="0.2">
      <c r="A1392" s="219"/>
      <c r="B1392" s="220"/>
      <c r="C1392" s="262" t="s">
        <v>1521</v>
      </c>
      <c r="D1392" s="249"/>
      <c r="E1392" s="250">
        <v>40.25</v>
      </c>
      <c r="F1392" s="223"/>
      <c r="G1392" s="223"/>
      <c r="H1392" s="223"/>
      <c r="I1392" s="223"/>
      <c r="J1392" s="223"/>
      <c r="K1392" s="223"/>
      <c r="L1392" s="223"/>
      <c r="M1392" s="223"/>
      <c r="N1392" s="222"/>
      <c r="O1392" s="222"/>
      <c r="P1392" s="222"/>
      <c r="Q1392" s="222"/>
      <c r="R1392" s="223"/>
      <c r="S1392" s="223"/>
      <c r="T1392" s="223"/>
      <c r="U1392" s="223"/>
      <c r="V1392" s="223"/>
      <c r="W1392" s="223"/>
      <c r="X1392" s="223"/>
      <c r="Y1392" s="223"/>
      <c r="Z1392" s="212"/>
      <c r="AA1392" s="212"/>
      <c r="AB1392" s="212"/>
      <c r="AC1392" s="212"/>
      <c r="AD1392" s="212"/>
      <c r="AE1392" s="212"/>
      <c r="AF1392" s="212"/>
      <c r="AG1392" s="212" t="s">
        <v>215</v>
      </c>
      <c r="AH1392" s="212">
        <v>0</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2" x14ac:dyDescent="0.2">
      <c r="A1393" s="219"/>
      <c r="B1393" s="220"/>
      <c r="C1393" s="263"/>
      <c r="D1393" s="241"/>
      <c r="E1393" s="241"/>
      <c r="F1393" s="241"/>
      <c r="G1393" s="241"/>
      <c r="H1393" s="223"/>
      <c r="I1393" s="223"/>
      <c r="J1393" s="223"/>
      <c r="K1393" s="223"/>
      <c r="L1393" s="223"/>
      <c r="M1393" s="223"/>
      <c r="N1393" s="222"/>
      <c r="O1393" s="222"/>
      <c r="P1393" s="222"/>
      <c r="Q1393" s="222"/>
      <c r="R1393" s="223"/>
      <c r="S1393" s="223"/>
      <c r="T1393" s="223"/>
      <c r="U1393" s="223"/>
      <c r="V1393" s="223"/>
      <c r="W1393" s="223"/>
      <c r="X1393" s="223"/>
      <c r="Y1393" s="223"/>
      <c r="Z1393" s="212"/>
      <c r="AA1393" s="212"/>
      <c r="AB1393" s="212"/>
      <c r="AC1393" s="212"/>
      <c r="AD1393" s="212"/>
      <c r="AE1393" s="212"/>
      <c r="AF1393" s="212"/>
      <c r="AG1393" s="212" t="s">
        <v>193</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ht="22.5" outlineLevel="1" x14ac:dyDescent="0.2">
      <c r="A1394" s="233">
        <v>334</v>
      </c>
      <c r="B1394" s="234" t="s">
        <v>1522</v>
      </c>
      <c r="C1394" s="244" t="s">
        <v>1523</v>
      </c>
      <c r="D1394" s="235" t="s">
        <v>454</v>
      </c>
      <c r="E1394" s="236">
        <v>40.25</v>
      </c>
      <c r="F1394" s="237"/>
      <c r="G1394" s="238">
        <f>ROUND(E1394*F1394,2)</f>
        <v>0</v>
      </c>
      <c r="H1394" s="237"/>
      <c r="I1394" s="238">
        <f>ROUND(E1394*H1394,2)</f>
        <v>0</v>
      </c>
      <c r="J1394" s="237"/>
      <c r="K1394" s="238">
        <f>ROUND(E1394*J1394,2)</f>
        <v>0</v>
      </c>
      <c r="L1394" s="238">
        <v>21</v>
      </c>
      <c r="M1394" s="238">
        <f>G1394*(1+L1394/100)</f>
        <v>0</v>
      </c>
      <c r="N1394" s="236">
        <v>4.8999999999999998E-4</v>
      </c>
      <c r="O1394" s="236">
        <f>ROUND(E1394*N1394,2)</f>
        <v>0.02</v>
      </c>
      <c r="P1394" s="236">
        <v>0</v>
      </c>
      <c r="Q1394" s="236">
        <f>ROUND(E1394*P1394,2)</f>
        <v>0</v>
      </c>
      <c r="R1394" s="238" t="s">
        <v>1500</v>
      </c>
      <c r="S1394" s="238" t="s">
        <v>188</v>
      </c>
      <c r="T1394" s="239" t="s">
        <v>188</v>
      </c>
      <c r="U1394" s="223">
        <v>6.7000000000000004E-2</v>
      </c>
      <c r="V1394" s="223">
        <f>ROUND(E1394*U1394,2)</f>
        <v>2.7</v>
      </c>
      <c r="W1394" s="223"/>
      <c r="X1394" s="223" t="s">
        <v>210</v>
      </c>
      <c r="Y1394" s="223" t="s">
        <v>191</v>
      </c>
      <c r="Z1394" s="212"/>
      <c r="AA1394" s="212"/>
      <c r="AB1394" s="212"/>
      <c r="AC1394" s="212"/>
      <c r="AD1394" s="212"/>
      <c r="AE1394" s="212"/>
      <c r="AF1394" s="212"/>
      <c r="AG1394" s="212" t="s">
        <v>1126</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62" t="s">
        <v>1521</v>
      </c>
      <c r="D1395" s="249"/>
      <c r="E1395" s="250">
        <v>40.25</v>
      </c>
      <c r="F1395" s="223"/>
      <c r="G1395" s="223"/>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215</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2" x14ac:dyDescent="0.2">
      <c r="A1396" s="219"/>
      <c r="B1396" s="220"/>
      <c r="C1396" s="263"/>
      <c r="D1396" s="241"/>
      <c r="E1396" s="241"/>
      <c r="F1396" s="241"/>
      <c r="G1396" s="241"/>
      <c r="H1396" s="223"/>
      <c r="I1396" s="223"/>
      <c r="J1396" s="223"/>
      <c r="K1396" s="223"/>
      <c r="L1396" s="223"/>
      <c r="M1396" s="223"/>
      <c r="N1396" s="222"/>
      <c r="O1396" s="222"/>
      <c r="P1396" s="222"/>
      <c r="Q1396" s="222"/>
      <c r="R1396" s="223"/>
      <c r="S1396" s="223"/>
      <c r="T1396" s="223"/>
      <c r="U1396" s="223"/>
      <c r="V1396" s="223"/>
      <c r="W1396" s="223"/>
      <c r="X1396" s="223"/>
      <c r="Y1396" s="223"/>
      <c r="Z1396" s="212"/>
      <c r="AA1396" s="212"/>
      <c r="AB1396" s="212"/>
      <c r="AC1396" s="212"/>
      <c r="AD1396" s="212"/>
      <c r="AE1396" s="212"/>
      <c r="AF1396" s="212"/>
      <c r="AG1396" s="212" t="s">
        <v>193</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ht="33.75" outlineLevel="1" x14ac:dyDescent="0.2">
      <c r="A1397" s="233">
        <v>335</v>
      </c>
      <c r="B1397" s="234" t="s">
        <v>1524</v>
      </c>
      <c r="C1397" s="244" t="s">
        <v>1525</v>
      </c>
      <c r="D1397" s="235" t="s">
        <v>263</v>
      </c>
      <c r="E1397" s="236">
        <v>281.75</v>
      </c>
      <c r="F1397" s="237"/>
      <c r="G1397" s="238">
        <f>ROUND(E1397*F1397,2)</f>
        <v>0</v>
      </c>
      <c r="H1397" s="237"/>
      <c r="I1397" s="238">
        <f>ROUND(E1397*H1397,2)</f>
        <v>0</v>
      </c>
      <c r="J1397" s="237"/>
      <c r="K1397" s="238">
        <f>ROUND(E1397*J1397,2)</f>
        <v>0</v>
      </c>
      <c r="L1397" s="238">
        <v>21</v>
      </c>
      <c r="M1397" s="238">
        <f>G1397*(1+L1397/100)</f>
        <v>0</v>
      </c>
      <c r="N1397" s="236">
        <v>1.7000000000000001E-4</v>
      </c>
      <c r="O1397" s="236">
        <f>ROUND(E1397*N1397,2)</f>
        <v>0.05</v>
      </c>
      <c r="P1397" s="236">
        <v>0</v>
      </c>
      <c r="Q1397" s="236">
        <f>ROUND(E1397*P1397,2)</f>
        <v>0</v>
      </c>
      <c r="R1397" s="238" t="s">
        <v>1500</v>
      </c>
      <c r="S1397" s="238" t="s">
        <v>462</v>
      </c>
      <c r="T1397" s="239" t="s">
        <v>462</v>
      </c>
      <c r="U1397" s="223">
        <v>0.12</v>
      </c>
      <c r="V1397" s="223">
        <f>ROUND(E1397*U1397,2)</f>
        <v>33.81</v>
      </c>
      <c r="W1397" s="223"/>
      <c r="X1397" s="223" t="s">
        <v>210</v>
      </c>
      <c r="Y1397" s="223" t="s">
        <v>191</v>
      </c>
      <c r="Z1397" s="212"/>
      <c r="AA1397" s="212"/>
      <c r="AB1397" s="212"/>
      <c r="AC1397" s="212"/>
      <c r="AD1397" s="212"/>
      <c r="AE1397" s="212"/>
      <c r="AF1397" s="212"/>
      <c r="AG1397" s="212" t="s">
        <v>390</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2" x14ac:dyDescent="0.2">
      <c r="A1398" s="219"/>
      <c r="B1398" s="220"/>
      <c r="C1398" s="262" t="s">
        <v>1526</v>
      </c>
      <c r="D1398" s="249"/>
      <c r="E1398" s="250">
        <v>281.75</v>
      </c>
      <c r="F1398" s="223"/>
      <c r="G1398" s="223"/>
      <c r="H1398" s="223"/>
      <c r="I1398" s="223"/>
      <c r="J1398" s="223"/>
      <c r="K1398" s="223"/>
      <c r="L1398" s="223"/>
      <c r="M1398" s="223"/>
      <c r="N1398" s="222"/>
      <c r="O1398" s="222"/>
      <c r="P1398" s="222"/>
      <c r="Q1398" s="222"/>
      <c r="R1398" s="223"/>
      <c r="S1398" s="223"/>
      <c r="T1398" s="223"/>
      <c r="U1398" s="223"/>
      <c r="V1398" s="223"/>
      <c r="W1398" s="223"/>
      <c r="X1398" s="223"/>
      <c r="Y1398" s="223"/>
      <c r="Z1398" s="212"/>
      <c r="AA1398" s="212"/>
      <c r="AB1398" s="212"/>
      <c r="AC1398" s="212"/>
      <c r="AD1398" s="212"/>
      <c r="AE1398" s="212"/>
      <c r="AF1398" s="212"/>
      <c r="AG1398" s="212" t="s">
        <v>215</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2" x14ac:dyDescent="0.2">
      <c r="A1399" s="219"/>
      <c r="B1399" s="220"/>
      <c r="C1399" s="263"/>
      <c r="D1399" s="241"/>
      <c r="E1399" s="241"/>
      <c r="F1399" s="241"/>
      <c r="G1399" s="241"/>
      <c r="H1399" s="223"/>
      <c r="I1399" s="223"/>
      <c r="J1399" s="223"/>
      <c r="K1399" s="223"/>
      <c r="L1399" s="223"/>
      <c r="M1399" s="223"/>
      <c r="N1399" s="222"/>
      <c r="O1399" s="222"/>
      <c r="P1399" s="222"/>
      <c r="Q1399" s="222"/>
      <c r="R1399" s="223"/>
      <c r="S1399" s="223"/>
      <c r="T1399" s="223"/>
      <c r="U1399" s="223"/>
      <c r="V1399" s="223"/>
      <c r="W1399" s="223"/>
      <c r="X1399" s="223"/>
      <c r="Y1399" s="223"/>
      <c r="Z1399" s="212"/>
      <c r="AA1399" s="212"/>
      <c r="AB1399" s="212"/>
      <c r="AC1399" s="212"/>
      <c r="AD1399" s="212"/>
      <c r="AE1399" s="212"/>
      <c r="AF1399" s="212"/>
      <c r="AG1399" s="212" t="s">
        <v>193</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ht="33.75" outlineLevel="1" x14ac:dyDescent="0.2">
      <c r="A1400" s="233">
        <v>336</v>
      </c>
      <c r="B1400" s="234" t="s">
        <v>1527</v>
      </c>
      <c r="C1400" s="244" t="s">
        <v>1528</v>
      </c>
      <c r="D1400" s="235" t="s">
        <v>384</v>
      </c>
      <c r="E1400" s="236">
        <v>24.5</v>
      </c>
      <c r="F1400" s="237"/>
      <c r="G1400" s="238">
        <f>ROUND(E1400*F1400,2)</f>
        <v>0</v>
      </c>
      <c r="H1400" s="237"/>
      <c r="I1400" s="238">
        <f>ROUND(E1400*H1400,2)</f>
        <v>0</v>
      </c>
      <c r="J1400" s="237"/>
      <c r="K1400" s="238">
        <f>ROUND(E1400*J1400,2)</f>
        <v>0</v>
      </c>
      <c r="L1400" s="238">
        <v>21</v>
      </c>
      <c r="M1400" s="238">
        <f>G1400*(1+L1400/100)</f>
        <v>0</v>
      </c>
      <c r="N1400" s="236">
        <v>5.8999999999999999E-3</v>
      </c>
      <c r="O1400" s="236">
        <f>ROUND(E1400*N1400,2)</f>
        <v>0.14000000000000001</v>
      </c>
      <c r="P1400" s="236">
        <v>0</v>
      </c>
      <c r="Q1400" s="236">
        <f>ROUND(E1400*P1400,2)</f>
        <v>0</v>
      </c>
      <c r="R1400" s="238" t="s">
        <v>337</v>
      </c>
      <c r="S1400" s="238" t="s">
        <v>188</v>
      </c>
      <c r="T1400" s="239" t="s">
        <v>188</v>
      </c>
      <c r="U1400" s="223">
        <v>0</v>
      </c>
      <c r="V1400" s="223">
        <f>ROUND(E1400*U1400,2)</f>
        <v>0</v>
      </c>
      <c r="W1400" s="223"/>
      <c r="X1400" s="223" t="s">
        <v>339</v>
      </c>
      <c r="Y1400" s="223" t="s">
        <v>191</v>
      </c>
      <c r="Z1400" s="212"/>
      <c r="AA1400" s="212"/>
      <c r="AB1400" s="212"/>
      <c r="AC1400" s="212"/>
      <c r="AD1400" s="212"/>
      <c r="AE1400" s="212"/>
      <c r="AF1400" s="212"/>
      <c r="AG1400" s="212" t="s">
        <v>1164</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2" x14ac:dyDescent="0.2">
      <c r="A1401" s="219"/>
      <c r="B1401" s="220"/>
      <c r="C1401" s="262" t="s">
        <v>1529</v>
      </c>
      <c r="D1401" s="249"/>
      <c r="E1401" s="250">
        <v>24.5</v>
      </c>
      <c r="F1401" s="223"/>
      <c r="G1401" s="223"/>
      <c r="H1401" s="223"/>
      <c r="I1401" s="223"/>
      <c r="J1401" s="223"/>
      <c r="K1401" s="223"/>
      <c r="L1401" s="223"/>
      <c r="M1401" s="223"/>
      <c r="N1401" s="222"/>
      <c r="O1401" s="222"/>
      <c r="P1401" s="222"/>
      <c r="Q1401" s="222"/>
      <c r="R1401" s="223"/>
      <c r="S1401" s="223"/>
      <c r="T1401" s="223"/>
      <c r="U1401" s="223"/>
      <c r="V1401" s="223"/>
      <c r="W1401" s="223"/>
      <c r="X1401" s="223"/>
      <c r="Y1401" s="223"/>
      <c r="Z1401" s="212"/>
      <c r="AA1401" s="212"/>
      <c r="AB1401" s="212"/>
      <c r="AC1401" s="212"/>
      <c r="AD1401" s="212"/>
      <c r="AE1401" s="212"/>
      <c r="AF1401" s="212"/>
      <c r="AG1401" s="212" t="s">
        <v>215</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2" x14ac:dyDescent="0.2">
      <c r="A1402" s="219"/>
      <c r="B1402" s="220"/>
      <c r="C1402" s="263"/>
      <c r="D1402" s="241"/>
      <c r="E1402" s="241"/>
      <c r="F1402" s="241"/>
      <c r="G1402" s="241"/>
      <c r="H1402" s="223"/>
      <c r="I1402" s="223"/>
      <c r="J1402" s="223"/>
      <c r="K1402" s="223"/>
      <c r="L1402" s="223"/>
      <c r="M1402" s="223"/>
      <c r="N1402" s="222"/>
      <c r="O1402" s="222"/>
      <c r="P1402" s="222"/>
      <c r="Q1402" s="222"/>
      <c r="R1402" s="223"/>
      <c r="S1402" s="223"/>
      <c r="T1402" s="223"/>
      <c r="U1402" s="223"/>
      <c r="V1402" s="223"/>
      <c r="W1402" s="223"/>
      <c r="X1402" s="223"/>
      <c r="Y1402" s="223"/>
      <c r="Z1402" s="212"/>
      <c r="AA1402" s="212"/>
      <c r="AB1402" s="212"/>
      <c r="AC1402" s="212"/>
      <c r="AD1402" s="212"/>
      <c r="AE1402" s="212"/>
      <c r="AF1402" s="212"/>
      <c r="AG1402" s="212" t="s">
        <v>193</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ht="33.75" outlineLevel="1" x14ac:dyDescent="0.2">
      <c r="A1403" s="233">
        <v>337</v>
      </c>
      <c r="B1403" s="234" t="s">
        <v>1530</v>
      </c>
      <c r="C1403" s="244" t="s">
        <v>1531</v>
      </c>
      <c r="D1403" s="235" t="s">
        <v>384</v>
      </c>
      <c r="E1403" s="236">
        <v>343</v>
      </c>
      <c r="F1403" s="237"/>
      <c r="G1403" s="238">
        <f>ROUND(E1403*F1403,2)</f>
        <v>0</v>
      </c>
      <c r="H1403" s="237"/>
      <c r="I1403" s="238">
        <f>ROUND(E1403*H1403,2)</f>
        <v>0</v>
      </c>
      <c r="J1403" s="237"/>
      <c r="K1403" s="238">
        <f>ROUND(E1403*J1403,2)</f>
        <v>0</v>
      </c>
      <c r="L1403" s="238">
        <v>21</v>
      </c>
      <c r="M1403" s="238">
        <f>G1403*(1+L1403/100)</f>
        <v>0</v>
      </c>
      <c r="N1403" s="236">
        <v>4.7499999999999999E-3</v>
      </c>
      <c r="O1403" s="236">
        <f>ROUND(E1403*N1403,2)</f>
        <v>1.63</v>
      </c>
      <c r="P1403" s="236">
        <v>0</v>
      </c>
      <c r="Q1403" s="236">
        <f>ROUND(E1403*P1403,2)</f>
        <v>0</v>
      </c>
      <c r="R1403" s="238" t="s">
        <v>337</v>
      </c>
      <c r="S1403" s="238" t="s">
        <v>188</v>
      </c>
      <c r="T1403" s="239" t="s">
        <v>188</v>
      </c>
      <c r="U1403" s="223">
        <v>0</v>
      </c>
      <c r="V1403" s="223">
        <f>ROUND(E1403*U1403,2)</f>
        <v>0</v>
      </c>
      <c r="W1403" s="223"/>
      <c r="X1403" s="223" t="s">
        <v>339</v>
      </c>
      <c r="Y1403" s="223" t="s">
        <v>191</v>
      </c>
      <c r="Z1403" s="212"/>
      <c r="AA1403" s="212"/>
      <c r="AB1403" s="212"/>
      <c r="AC1403" s="212"/>
      <c r="AD1403" s="212"/>
      <c r="AE1403" s="212"/>
      <c r="AF1403" s="212"/>
      <c r="AG1403" s="212" t="s">
        <v>1164</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2" x14ac:dyDescent="0.2">
      <c r="A1404" s="219"/>
      <c r="B1404" s="220"/>
      <c r="C1404" s="262" t="s">
        <v>1532</v>
      </c>
      <c r="D1404" s="249"/>
      <c r="E1404" s="250">
        <v>343</v>
      </c>
      <c r="F1404" s="223"/>
      <c r="G1404" s="223"/>
      <c r="H1404" s="223"/>
      <c r="I1404" s="223"/>
      <c r="J1404" s="223"/>
      <c r="K1404" s="223"/>
      <c r="L1404" s="223"/>
      <c r="M1404" s="223"/>
      <c r="N1404" s="222"/>
      <c r="O1404" s="222"/>
      <c r="P1404" s="222"/>
      <c r="Q1404" s="222"/>
      <c r="R1404" s="223"/>
      <c r="S1404" s="223"/>
      <c r="T1404" s="223"/>
      <c r="U1404" s="223"/>
      <c r="V1404" s="223"/>
      <c r="W1404" s="223"/>
      <c r="X1404" s="223"/>
      <c r="Y1404" s="223"/>
      <c r="Z1404" s="212"/>
      <c r="AA1404" s="212"/>
      <c r="AB1404" s="212"/>
      <c r="AC1404" s="212"/>
      <c r="AD1404" s="212"/>
      <c r="AE1404" s="212"/>
      <c r="AF1404" s="212"/>
      <c r="AG1404" s="212" t="s">
        <v>215</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2" x14ac:dyDescent="0.2">
      <c r="A1405" s="219"/>
      <c r="B1405" s="220"/>
      <c r="C1405" s="263"/>
      <c r="D1405" s="241"/>
      <c r="E1405" s="241"/>
      <c r="F1405" s="241"/>
      <c r="G1405" s="241"/>
      <c r="H1405" s="223"/>
      <c r="I1405" s="223"/>
      <c r="J1405" s="223"/>
      <c r="K1405" s="223"/>
      <c r="L1405" s="223"/>
      <c r="M1405" s="223"/>
      <c r="N1405" s="222"/>
      <c r="O1405" s="222"/>
      <c r="P1405" s="222"/>
      <c r="Q1405" s="222"/>
      <c r="R1405" s="223"/>
      <c r="S1405" s="223"/>
      <c r="T1405" s="223"/>
      <c r="U1405" s="223"/>
      <c r="V1405" s="223"/>
      <c r="W1405" s="223"/>
      <c r="X1405" s="223"/>
      <c r="Y1405" s="223"/>
      <c r="Z1405" s="212"/>
      <c r="AA1405" s="212"/>
      <c r="AB1405" s="212"/>
      <c r="AC1405" s="212"/>
      <c r="AD1405" s="212"/>
      <c r="AE1405" s="212"/>
      <c r="AF1405" s="212"/>
      <c r="AG1405" s="212" t="s">
        <v>193</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19">
        <v>338</v>
      </c>
      <c r="B1406" s="220" t="s">
        <v>1533</v>
      </c>
      <c r="C1406" s="269" t="s">
        <v>1534</v>
      </c>
      <c r="D1406" s="221" t="s">
        <v>0</v>
      </c>
      <c r="E1406" s="240"/>
      <c r="F1406" s="224"/>
      <c r="G1406" s="223">
        <f>ROUND(E1406*F1406,2)</f>
        <v>0</v>
      </c>
      <c r="H1406" s="224"/>
      <c r="I1406" s="223">
        <f>ROUND(E1406*H1406,2)</f>
        <v>0</v>
      </c>
      <c r="J1406" s="224"/>
      <c r="K1406" s="223">
        <f>ROUND(E1406*J1406,2)</f>
        <v>0</v>
      </c>
      <c r="L1406" s="223">
        <v>21</v>
      </c>
      <c r="M1406" s="223">
        <f>G1406*(1+L1406/100)</f>
        <v>0</v>
      </c>
      <c r="N1406" s="222">
        <v>0</v>
      </c>
      <c r="O1406" s="222">
        <f>ROUND(E1406*N1406,2)</f>
        <v>0</v>
      </c>
      <c r="P1406" s="222">
        <v>0</v>
      </c>
      <c r="Q1406" s="222">
        <f>ROUND(E1406*P1406,2)</f>
        <v>0</v>
      </c>
      <c r="R1406" s="223" t="s">
        <v>1500</v>
      </c>
      <c r="S1406" s="223" t="s">
        <v>188</v>
      </c>
      <c r="T1406" s="223" t="s">
        <v>188</v>
      </c>
      <c r="U1406" s="223">
        <v>2.3E-2</v>
      </c>
      <c r="V1406" s="223">
        <f>ROUND(E1406*U1406,2)</f>
        <v>0</v>
      </c>
      <c r="W1406" s="223"/>
      <c r="X1406" s="223" t="s">
        <v>1120</v>
      </c>
      <c r="Y1406" s="223" t="s">
        <v>191</v>
      </c>
      <c r="Z1406" s="212"/>
      <c r="AA1406" s="212"/>
      <c r="AB1406" s="212"/>
      <c r="AC1406" s="212"/>
      <c r="AD1406" s="212"/>
      <c r="AE1406" s="212"/>
      <c r="AF1406" s="212"/>
      <c r="AG1406" s="212" t="s">
        <v>1168</v>
      </c>
      <c r="AH1406" s="212"/>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2" x14ac:dyDescent="0.2">
      <c r="A1407" s="219"/>
      <c r="B1407" s="220"/>
      <c r="C1407" s="270" t="s">
        <v>1200</v>
      </c>
      <c r="D1407" s="260"/>
      <c r="E1407" s="260"/>
      <c r="F1407" s="260"/>
      <c r="G1407" s="260"/>
      <c r="H1407" s="223"/>
      <c r="I1407" s="223"/>
      <c r="J1407" s="223"/>
      <c r="K1407" s="223"/>
      <c r="L1407" s="223"/>
      <c r="M1407" s="223"/>
      <c r="N1407" s="222"/>
      <c r="O1407" s="222"/>
      <c r="P1407" s="222"/>
      <c r="Q1407" s="222"/>
      <c r="R1407" s="223"/>
      <c r="S1407" s="223"/>
      <c r="T1407" s="223"/>
      <c r="U1407" s="223"/>
      <c r="V1407" s="223"/>
      <c r="W1407" s="223"/>
      <c r="X1407" s="223"/>
      <c r="Y1407" s="223"/>
      <c r="Z1407" s="212"/>
      <c r="AA1407" s="212"/>
      <c r="AB1407" s="212"/>
      <c r="AC1407" s="212"/>
      <c r="AD1407" s="212"/>
      <c r="AE1407" s="212"/>
      <c r="AF1407" s="212"/>
      <c r="AG1407" s="212" t="s">
        <v>213</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2" x14ac:dyDescent="0.2">
      <c r="A1408" s="219"/>
      <c r="B1408" s="220"/>
      <c r="C1408" s="263"/>
      <c r="D1408" s="241"/>
      <c r="E1408" s="241"/>
      <c r="F1408" s="241"/>
      <c r="G1408" s="241"/>
      <c r="H1408" s="223"/>
      <c r="I1408" s="223"/>
      <c r="J1408" s="223"/>
      <c r="K1408" s="223"/>
      <c r="L1408" s="223"/>
      <c r="M1408" s="223"/>
      <c r="N1408" s="222"/>
      <c r="O1408" s="222"/>
      <c r="P1408" s="222"/>
      <c r="Q1408" s="222"/>
      <c r="R1408" s="223"/>
      <c r="S1408" s="223"/>
      <c r="T1408" s="223"/>
      <c r="U1408" s="223"/>
      <c r="V1408" s="223"/>
      <c r="W1408" s="223"/>
      <c r="X1408" s="223"/>
      <c r="Y1408" s="223"/>
      <c r="Z1408" s="212"/>
      <c r="AA1408" s="212"/>
      <c r="AB1408" s="212"/>
      <c r="AC1408" s="212"/>
      <c r="AD1408" s="212"/>
      <c r="AE1408" s="212"/>
      <c r="AF1408" s="212"/>
      <c r="AG1408" s="212" t="s">
        <v>193</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x14ac:dyDescent="0.2">
      <c r="A1409" s="226" t="s">
        <v>183</v>
      </c>
      <c r="B1409" s="227" t="s">
        <v>130</v>
      </c>
      <c r="C1409" s="243" t="s">
        <v>131</v>
      </c>
      <c r="D1409" s="228"/>
      <c r="E1409" s="229"/>
      <c r="F1409" s="230"/>
      <c r="G1409" s="230">
        <f>SUMIF(AG1410:AG1545,"&lt;&gt;NOR",G1410:G1545)</f>
        <v>0</v>
      </c>
      <c r="H1409" s="230"/>
      <c r="I1409" s="230">
        <f>SUM(I1410:I1545)</f>
        <v>0</v>
      </c>
      <c r="J1409" s="230"/>
      <c r="K1409" s="230">
        <f>SUM(K1410:K1545)</f>
        <v>0</v>
      </c>
      <c r="L1409" s="230"/>
      <c r="M1409" s="230">
        <f>SUM(M1410:M1545)</f>
        <v>0</v>
      </c>
      <c r="N1409" s="229"/>
      <c r="O1409" s="229">
        <f>SUM(O1410:O1545)</f>
        <v>1.3300000000000003</v>
      </c>
      <c r="P1409" s="229"/>
      <c r="Q1409" s="229">
        <f>SUM(Q1410:Q1545)</f>
        <v>0</v>
      </c>
      <c r="R1409" s="230"/>
      <c r="S1409" s="230"/>
      <c r="T1409" s="231"/>
      <c r="U1409" s="225"/>
      <c r="V1409" s="225">
        <f>SUM(V1410:V1545)</f>
        <v>202.04999999999998</v>
      </c>
      <c r="W1409" s="225"/>
      <c r="X1409" s="225"/>
      <c r="Y1409" s="225"/>
      <c r="AG1409" t="s">
        <v>184</v>
      </c>
    </row>
    <row r="1410" spans="1:60" outlineLevel="1" x14ac:dyDescent="0.2">
      <c r="A1410" s="233">
        <v>339</v>
      </c>
      <c r="B1410" s="234" t="s">
        <v>1535</v>
      </c>
      <c r="C1410" s="244" t="s">
        <v>1536</v>
      </c>
      <c r="D1410" s="235" t="s">
        <v>263</v>
      </c>
      <c r="E1410" s="236">
        <v>4.37</v>
      </c>
      <c r="F1410" s="237"/>
      <c r="G1410" s="238">
        <f>ROUND(E1410*F1410,2)</f>
        <v>0</v>
      </c>
      <c r="H1410" s="237"/>
      <c r="I1410" s="238">
        <f>ROUND(E1410*H1410,2)</f>
        <v>0</v>
      </c>
      <c r="J1410" s="237"/>
      <c r="K1410" s="238">
        <f>ROUND(E1410*J1410,2)</f>
        <v>0</v>
      </c>
      <c r="L1410" s="238">
        <v>21</v>
      </c>
      <c r="M1410" s="238">
        <f>G1410*(1+L1410/100)</f>
        <v>0</v>
      </c>
      <c r="N1410" s="236">
        <v>2.0000000000000001E-4</v>
      </c>
      <c r="O1410" s="236">
        <f>ROUND(E1410*N1410,2)</f>
        <v>0</v>
      </c>
      <c r="P1410" s="236">
        <v>0</v>
      </c>
      <c r="Q1410" s="236">
        <f>ROUND(E1410*P1410,2)</f>
        <v>0</v>
      </c>
      <c r="R1410" s="238" t="s">
        <v>1537</v>
      </c>
      <c r="S1410" s="238" t="s">
        <v>188</v>
      </c>
      <c r="T1410" s="239" t="s">
        <v>188</v>
      </c>
      <c r="U1410" s="223">
        <v>0.60199999999999998</v>
      </c>
      <c r="V1410" s="223">
        <f>ROUND(E1410*U1410,2)</f>
        <v>2.63</v>
      </c>
      <c r="W1410" s="223"/>
      <c r="X1410" s="223" t="s">
        <v>210</v>
      </c>
      <c r="Y1410" s="223" t="s">
        <v>191</v>
      </c>
      <c r="Z1410" s="212"/>
      <c r="AA1410" s="212"/>
      <c r="AB1410" s="212"/>
      <c r="AC1410" s="212"/>
      <c r="AD1410" s="212"/>
      <c r="AE1410" s="212"/>
      <c r="AF1410" s="212"/>
      <c r="AG1410" s="212" t="s">
        <v>1126</v>
      </c>
      <c r="AH1410" s="212"/>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2" x14ac:dyDescent="0.2">
      <c r="A1411" s="219"/>
      <c r="B1411" s="220"/>
      <c r="C1411" s="261" t="s">
        <v>1538</v>
      </c>
      <c r="D1411" s="257"/>
      <c r="E1411" s="257"/>
      <c r="F1411" s="257"/>
      <c r="G1411" s="257"/>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213</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2" x14ac:dyDescent="0.2">
      <c r="A1412" s="219"/>
      <c r="B1412" s="220"/>
      <c r="C1412" s="262" t="s">
        <v>1539</v>
      </c>
      <c r="D1412" s="249"/>
      <c r="E1412" s="250">
        <v>4.37</v>
      </c>
      <c r="F1412" s="223"/>
      <c r="G1412" s="223"/>
      <c r="H1412" s="223"/>
      <c r="I1412" s="223"/>
      <c r="J1412" s="223"/>
      <c r="K1412" s="223"/>
      <c r="L1412" s="223"/>
      <c r="M1412" s="223"/>
      <c r="N1412" s="222"/>
      <c r="O1412" s="222"/>
      <c r="P1412" s="222"/>
      <c r="Q1412" s="222"/>
      <c r="R1412" s="223"/>
      <c r="S1412" s="223"/>
      <c r="T1412" s="223"/>
      <c r="U1412" s="223"/>
      <c r="V1412" s="223"/>
      <c r="W1412" s="223"/>
      <c r="X1412" s="223"/>
      <c r="Y1412" s="223"/>
      <c r="Z1412" s="212"/>
      <c r="AA1412" s="212"/>
      <c r="AB1412" s="212"/>
      <c r="AC1412" s="212"/>
      <c r="AD1412" s="212"/>
      <c r="AE1412" s="212"/>
      <c r="AF1412" s="212"/>
      <c r="AG1412" s="212" t="s">
        <v>215</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63"/>
      <c r="D1413" s="241"/>
      <c r="E1413" s="241"/>
      <c r="F1413" s="241"/>
      <c r="G1413" s="241"/>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193</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33">
        <v>340</v>
      </c>
      <c r="B1414" s="234" t="s">
        <v>1540</v>
      </c>
      <c r="C1414" s="244" t="s">
        <v>1541</v>
      </c>
      <c r="D1414" s="235" t="s">
        <v>384</v>
      </c>
      <c r="E1414" s="236">
        <v>1</v>
      </c>
      <c r="F1414" s="237"/>
      <c r="G1414" s="238">
        <f>ROUND(E1414*F1414,2)</f>
        <v>0</v>
      </c>
      <c r="H1414" s="237"/>
      <c r="I1414" s="238">
        <f>ROUND(E1414*H1414,2)</f>
        <v>0</v>
      </c>
      <c r="J1414" s="237"/>
      <c r="K1414" s="238">
        <f>ROUND(E1414*J1414,2)</f>
        <v>0</v>
      </c>
      <c r="L1414" s="238">
        <v>21</v>
      </c>
      <c r="M1414" s="238">
        <f>G1414*(1+L1414/100)</f>
        <v>0</v>
      </c>
      <c r="N1414" s="236">
        <v>0</v>
      </c>
      <c r="O1414" s="236">
        <f>ROUND(E1414*N1414,2)</f>
        <v>0</v>
      </c>
      <c r="P1414" s="236">
        <v>0</v>
      </c>
      <c r="Q1414" s="236">
        <f>ROUND(E1414*P1414,2)</f>
        <v>0</v>
      </c>
      <c r="R1414" s="238" t="s">
        <v>1537</v>
      </c>
      <c r="S1414" s="238" t="s">
        <v>188</v>
      </c>
      <c r="T1414" s="239" t="s">
        <v>188</v>
      </c>
      <c r="U1414" s="223">
        <v>3.7</v>
      </c>
      <c r="V1414" s="223">
        <f>ROUND(E1414*U1414,2)</f>
        <v>3.7</v>
      </c>
      <c r="W1414" s="223"/>
      <c r="X1414" s="223" t="s">
        <v>210</v>
      </c>
      <c r="Y1414" s="223" t="s">
        <v>191</v>
      </c>
      <c r="Z1414" s="212"/>
      <c r="AA1414" s="212"/>
      <c r="AB1414" s="212"/>
      <c r="AC1414" s="212"/>
      <c r="AD1414" s="212"/>
      <c r="AE1414" s="212"/>
      <c r="AF1414" s="212"/>
      <c r="AG1414" s="212" t="s">
        <v>1126</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
      <c r="A1415" s="219"/>
      <c r="B1415" s="220"/>
      <c r="C1415" s="245"/>
      <c r="D1415" s="242"/>
      <c r="E1415" s="242"/>
      <c r="F1415" s="242"/>
      <c r="G1415" s="242"/>
      <c r="H1415" s="223"/>
      <c r="I1415" s="223"/>
      <c r="J1415" s="223"/>
      <c r="K1415" s="223"/>
      <c r="L1415" s="223"/>
      <c r="M1415" s="223"/>
      <c r="N1415" s="222"/>
      <c r="O1415" s="222"/>
      <c r="P1415" s="222"/>
      <c r="Q1415" s="222"/>
      <c r="R1415" s="223"/>
      <c r="S1415" s="223"/>
      <c r="T1415" s="223"/>
      <c r="U1415" s="223"/>
      <c r="V1415" s="223"/>
      <c r="W1415" s="223"/>
      <c r="X1415" s="223"/>
      <c r="Y1415" s="223"/>
      <c r="Z1415" s="212"/>
      <c r="AA1415" s="212"/>
      <c r="AB1415" s="212"/>
      <c r="AC1415" s="212"/>
      <c r="AD1415" s="212"/>
      <c r="AE1415" s="212"/>
      <c r="AF1415" s="212"/>
      <c r="AG1415" s="212" t="s">
        <v>193</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ht="22.5" outlineLevel="1" x14ac:dyDescent="0.2">
      <c r="A1416" s="233">
        <v>341</v>
      </c>
      <c r="B1416" s="234" t="s">
        <v>1542</v>
      </c>
      <c r="C1416" s="244" t="s">
        <v>1543</v>
      </c>
      <c r="D1416" s="235" t="s">
        <v>263</v>
      </c>
      <c r="E1416" s="236">
        <v>58.218499999999999</v>
      </c>
      <c r="F1416" s="237"/>
      <c r="G1416" s="238">
        <f>ROUND(E1416*F1416,2)</f>
        <v>0</v>
      </c>
      <c r="H1416" s="237"/>
      <c r="I1416" s="238">
        <f>ROUND(E1416*H1416,2)</f>
        <v>0</v>
      </c>
      <c r="J1416" s="237"/>
      <c r="K1416" s="238">
        <f>ROUND(E1416*J1416,2)</f>
        <v>0</v>
      </c>
      <c r="L1416" s="238">
        <v>21</v>
      </c>
      <c r="M1416" s="238">
        <f>G1416*(1+L1416/100)</f>
        <v>0</v>
      </c>
      <c r="N1416" s="236">
        <v>2.7999999999999998E-4</v>
      </c>
      <c r="O1416" s="236">
        <f>ROUND(E1416*N1416,2)</f>
        <v>0.02</v>
      </c>
      <c r="P1416" s="236">
        <v>0</v>
      </c>
      <c r="Q1416" s="236">
        <f>ROUND(E1416*P1416,2)</f>
        <v>0</v>
      </c>
      <c r="R1416" s="238" t="s">
        <v>1537</v>
      </c>
      <c r="S1416" s="238" t="s">
        <v>188</v>
      </c>
      <c r="T1416" s="239" t="s">
        <v>188</v>
      </c>
      <c r="U1416" s="223">
        <v>0.58399999999999996</v>
      </c>
      <c r="V1416" s="223">
        <f>ROUND(E1416*U1416,2)</f>
        <v>34</v>
      </c>
      <c r="W1416" s="223"/>
      <c r="X1416" s="223" t="s">
        <v>210</v>
      </c>
      <c r="Y1416" s="223" t="s">
        <v>191</v>
      </c>
      <c r="Z1416" s="212"/>
      <c r="AA1416" s="212"/>
      <c r="AB1416" s="212"/>
      <c r="AC1416" s="212"/>
      <c r="AD1416" s="212"/>
      <c r="AE1416" s="212"/>
      <c r="AF1416" s="212"/>
      <c r="AG1416" s="212" t="s">
        <v>224</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2" x14ac:dyDescent="0.2">
      <c r="A1417" s="219"/>
      <c r="B1417" s="220"/>
      <c r="C1417" s="262" t="s">
        <v>794</v>
      </c>
      <c r="D1417" s="249"/>
      <c r="E1417" s="250">
        <v>24.766500000000001</v>
      </c>
      <c r="F1417" s="223"/>
      <c r="G1417" s="223"/>
      <c r="H1417" s="223"/>
      <c r="I1417" s="223"/>
      <c r="J1417" s="223"/>
      <c r="K1417" s="223"/>
      <c r="L1417" s="223"/>
      <c r="M1417" s="223"/>
      <c r="N1417" s="222"/>
      <c r="O1417" s="222"/>
      <c r="P1417" s="222"/>
      <c r="Q1417" s="222"/>
      <c r="R1417" s="223"/>
      <c r="S1417" s="223"/>
      <c r="T1417" s="223"/>
      <c r="U1417" s="223"/>
      <c r="V1417" s="223"/>
      <c r="W1417" s="223"/>
      <c r="X1417" s="223"/>
      <c r="Y1417" s="223"/>
      <c r="Z1417" s="212"/>
      <c r="AA1417" s="212"/>
      <c r="AB1417" s="212"/>
      <c r="AC1417" s="212"/>
      <c r="AD1417" s="212"/>
      <c r="AE1417" s="212"/>
      <c r="AF1417" s="212"/>
      <c r="AG1417" s="212" t="s">
        <v>215</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62" t="s">
        <v>795</v>
      </c>
      <c r="D1418" s="249"/>
      <c r="E1418" s="250">
        <v>25.911999999999999</v>
      </c>
      <c r="F1418" s="223"/>
      <c r="G1418" s="223"/>
      <c r="H1418" s="223"/>
      <c r="I1418" s="223"/>
      <c r="J1418" s="223"/>
      <c r="K1418" s="223"/>
      <c r="L1418" s="223"/>
      <c r="M1418" s="223"/>
      <c r="N1418" s="222"/>
      <c r="O1418" s="222"/>
      <c r="P1418" s="222"/>
      <c r="Q1418" s="222"/>
      <c r="R1418" s="223"/>
      <c r="S1418" s="223"/>
      <c r="T1418" s="223"/>
      <c r="U1418" s="223"/>
      <c r="V1418" s="223"/>
      <c r="W1418" s="223"/>
      <c r="X1418" s="223"/>
      <c r="Y1418" s="223"/>
      <c r="Z1418" s="212"/>
      <c r="AA1418" s="212"/>
      <c r="AB1418" s="212"/>
      <c r="AC1418" s="212"/>
      <c r="AD1418" s="212"/>
      <c r="AE1418" s="212"/>
      <c r="AF1418" s="212"/>
      <c r="AG1418" s="212" t="s">
        <v>215</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62" t="s">
        <v>796</v>
      </c>
      <c r="D1419" s="249"/>
      <c r="E1419" s="250">
        <v>7.54</v>
      </c>
      <c r="F1419" s="223"/>
      <c r="G1419" s="223"/>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215</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2" x14ac:dyDescent="0.2">
      <c r="A1420" s="219"/>
      <c r="B1420" s="220"/>
      <c r="C1420" s="263"/>
      <c r="D1420" s="241"/>
      <c r="E1420" s="241"/>
      <c r="F1420" s="241"/>
      <c r="G1420" s="241"/>
      <c r="H1420" s="223"/>
      <c r="I1420" s="223"/>
      <c r="J1420" s="223"/>
      <c r="K1420" s="223"/>
      <c r="L1420" s="223"/>
      <c r="M1420" s="223"/>
      <c r="N1420" s="222"/>
      <c r="O1420" s="222"/>
      <c r="P1420" s="222"/>
      <c r="Q1420" s="222"/>
      <c r="R1420" s="223"/>
      <c r="S1420" s="223"/>
      <c r="T1420" s="223"/>
      <c r="U1420" s="223"/>
      <c r="V1420" s="223"/>
      <c r="W1420" s="223"/>
      <c r="X1420" s="223"/>
      <c r="Y1420" s="223"/>
      <c r="Z1420" s="212"/>
      <c r="AA1420" s="212"/>
      <c r="AB1420" s="212"/>
      <c r="AC1420" s="212"/>
      <c r="AD1420" s="212"/>
      <c r="AE1420" s="212"/>
      <c r="AF1420" s="212"/>
      <c r="AG1420" s="212" t="s">
        <v>193</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
      <c r="A1421" s="233">
        <v>342</v>
      </c>
      <c r="B1421" s="234" t="s">
        <v>1544</v>
      </c>
      <c r="C1421" s="244" t="s">
        <v>1545</v>
      </c>
      <c r="D1421" s="235" t="s">
        <v>454</v>
      </c>
      <c r="E1421" s="236">
        <v>86.05</v>
      </c>
      <c r="F1421" s="237"/>
      <c r="G1421" s="238">
        <f>ROUND(E1421*F1421,2)</f>
        <v>0</v>
      </c>
      <c r="H1421" s="237"/>
      <c r="I1421" s="238">
        <f>ROUND(E1421*H1421,2)</f>
        <v>0</v>
      </c>
      <c r="J1421" s="237"/>
      <c r="K1421" s="238">
        <f>ROUND(E1421*J1421,2)</f>
        <v>0</v>
      </c>
      <c r="L1421" s="238">
        <v>21</v>
      </c>
      <c r="M1421" s="238">
        <f>G1421*(1+L1421/100)</f>
        <v>0</v>
      </c>
      <c r="N1421" s="236">
        <v>2.7999999999999998E-4</v>
      </c>
      <c r="O1421" s="236">
        <f>ROUND(E1421*N1421,2)</f>
        <v>0.02</v>
      </c>
      <c r="P1421" s="236">
        <v>0</v>
      </c>
      <c r="Q1421" s="236">
        <f>ROUND(E1421*P1421,2)</f>
        <v>0</v>
      </c>
      <c r="R1421" s="238" t="s">
        <v>1537</v>
      </c>
      <c r="S1421" s="238" t="s">
        <v>188</v>
      </c>
      <c r="T1421" s="239" t="s">
        <v>188</v>
      </c>
      <c r="U1421" s="223">
        <v>0.1855</v>
      </c>
      <c r="V1421" s="223">
        <f>ROUND(E1421*U1421,2)</f>
        <v>15.96</v>
      </c>
      <c r="W1421" s="223"/>
      <c r="X1421" s="223" t="s">
        <v>210</v>
      </c>
      <c r="Y1421" s="223" t="s">
        <v>191</v>
      </c>
      <c r="Z1421" s="212"/>
      <c r="AA1421" s="212"/>
      <c r="AB1421" s="212"/>
      <c r="AC1421" s="212"/>
      <c r="AD1421" s="212"/>
      <c r="AE1421" s="212"/>
      <c r="AF1421" s="212"/>
      <c r="AG1421" s="212" t="s">
        <v>390</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2" x14ac:dyDescent="0.2">
      <c r="A1422" s="219"/>
      <c r="B1422" s="220"/>
      <c r="C1422" s="262" t="s">
        <v>1546</v>
      </c>
      <c r="D1422" s="249"/>
      <c r="E1422" s="250">
        <v>48.05</v>
      </c>
      <c r="F1422" s="223"/>
      <c r="G1422" s="223"/>
      <c r="H1422" s="223"/>
      <c r="I1422" s="223"/>
      <c r="J1422" s="223"/>
      <c r="K1422" s="223"/>
      <c r="L1422" s="223"/>
      <c r="M1422" s="223"/>
      <c r="N1422" s="222"/>
      <c r="O1422" s="222"/>
      <c r="P1422" s="222"/>
      <c r="Q1422" s="222"/>
      <c r="R1422" s="223"/>
      <c r="S1422" s="223"/>
      <c r="T1422" s="223"/>
      <c r="U1422" s="223"/>
      <c r="V1422" s="223"/>
      <c r="W1422" s="223"/>
      <c r="X1422" s="223"/>
      <c r="Y1422" s="223"/>
      <c r="Z1422" s="212"/>
      <c r="AA1422" s="212"/>
      <c r="AB1422" s="212"/>
      <c r="AC1422" s="212"/>
      <c r="AD1422" s="212"/>
      <c r="AE1422" s="212"/>
      <c r="AF1422" s="212"/>
      <c r="AG1422" s="212" t="s">
        <v>215</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62" t="s">
        <v>1547</v>
      </c>
      <c r="D1423" s="249"/>
      <c r="E1423" s="250">
        <v>32.799999999999997</v>
      </c>
      <c r="F1423" s="223"/>
      <c r="G1423" s="223"/>
      <c r="H1423" s="223"/>
      <c r="I1423" s="223"/>
      <c r="J1423" s="223"/>
      <c r="K1423" s="223"/>
      <c r="L1423" s="223"/>
      <c r="M1423" s="223"/>
      <c r="N1423" s="222"/>
      <c r="O1423" s="222"/>
      <c r="P1423" s="222"/>
      <c r="Q1423" s="222"/>
      <c r="R1423" s="223"/>
      <c r="S1423" s="223"/>
      <c r="T1423" s="223"/>
      <c r="U1423" s="223"/>
      <c r="V1423" s="223"/>
      <c r="W1423" s="223"/>
      <c r="X1423" s="223"/>
      <c r="Y1423" s="223"/>
      <c r="Z1423" s="212"/>
      <c r="AA1423" s="212"/>
      <c r="AB1423" s="212"/>
      <c r="AC1423" s="212"/>
      <c r="AD1423" s="212"/>
      <c r="AE1423" s="212"/>
      <c r="AF1423" s="212"/>
      <c r="AG1423" s="212" t="s">
        <v>215</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62" t="s">
        <v>1548</v>
      </c>
      <c r="D1424" s="249"/>
      <c r="E1424" s="250">
        <v>5.2</v>
      </c>
      <c r="F1424" s="223"/>
      <c r="G1424" s="223"/>
      <c r="H1424" s="223"/>
      <c r="I1424" s="223"/>
      <c r="J1424" s="223"/>
      <c r="K1424" s="223"/>
      <c r="L1424" s="223"/>
      <c r="M1424" s="223"/>
      <c r="N1424" s="222"/>
      <c r="O1424" s="222"/>
      <c r="P1424" s="222"/>
      <c r="Q1424" s="222"/>
      <c r="R1424" s="223"/>
      <c r="S1424" s="223"/>
      <c r="T1424" s="223"/>
      <c r="U1424" s="223"/>
      <c r="V1424" s="223"/>
      <c r="W1424" s="223"/>
      <c r="X1424" s="223"/>
      <c r="Y1424" s="223"/>
      <c r="Z1424" s="212"/>
      <c r="AA1424" s="212"/>
      <c r="AB1424" s="212"/>
      <c r="AC1424" s="212"/>
      <c r="AD1424" s="212"/>
      <c r="AE1424" s="212"/>
      <c r="AF1424" s="212"/>
      <c r="AG1424" s="212" t="s">
        <v>215</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63"/>
      <c r="D1425" s="241"/>
      <c r="E1425" s="241"/>
      <c r="F1425" s="241"/>
      <c r="G1425" s="241"/>
      <c r="H1425" s="223"/>
      <c r="I1425" s="223"/>
      <c r="J1425" s="223"/>
      <c r="K1425" s="223"/>
      <c r="L1425" s="223"/>
      <c r="M1425" s="223"/>
      <c r="N1425" s="222"/>
      <c r="O1425" s="222"/>
      <c r="P1425" s="222"/>
      <c r="Q1425" s="222"/>
      <c r="R1425" s="223"/>
      <c r="S1425" s="223"/>
      <c r="T1425" s="223"/>
      <c r="U1425" s="223"/>
      <c r="V1425" s="223"/>
      <c r="W1425" s="223"/>
      <c r="X1425" s="223"/>
      <c r="Y1425" s="223"/>
      <c r="Z1425" s="212"/>
      <c r="AA1425" s="212"/>
      <c r="AB1425" s="212"/>
      <c r="AC1425" s="212"/>
      <c r="AD1425" s="212"/>
      <c r="AE1425" s="212"/>
      <c r="AF1425" s="212"/>
      <c r="AG1425" s="212" t="s">
        <v>193</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ht="33.75" outlineLevel="1" x14ac:dyDescent="0.2">
      <c r="A1426" s="233">
        <v>343</v>
      </c>
      <c r="B1426" s="234" t="s">
        <v>1549</v>
      </c>
      <c r="C1426" s="244" t="s">
        <v>1550</v>
      </c>
      <c r="D1426" s="235" t="s">
        <v>454</v>
      </c>
      <c r="E1426" s="236">
        <v>82.25</v>
      </c>
      <c r="F1426" s="237"/>
      <c r="G1426" s="238">
        <f>ROUND(E1426*F1426,2)</f>
        <v>0</v>
      </c>
      <c r="H1426" s="237"/>
      <c r="I1426" s="238">
        <f>ROUND(E1426*H1426,2)</f>
        <v>0</v>
      </c>
      <c r="J1426" s="237"/>
      <c r="K1426" s="238">
        <f>ROUND(E1426*J1426,2)</f>
        <v>0</v>
      </c>
      <c r="L1426" s="238">
        <v>21</v>
      </c>
      <c r="M1426" s="238">
        <f>G1426*(1+L1426/100)</f>
        <v>0</v>
      </c>
      <c r="N1426" s="236">
        <v>0</v>
      </c>
      <c r="O1426" s="236">
        <f>ROUND(E1426*N1426,2)</f>
        <v>0</v>
      </c>
      <c r="P1426" s="236">
        <v>0</v>
      </c>
      <c r="Q1426" s="236">
        <f>ROUND(E1426*P1426,2)</f>
        <v>0</v>
      </c>
      <c r="R1426" s="238" t="s">
        <v>1537</v>
      </c>
      <c r="S1426" s="238" t="s">
        <v>188</v>
      </c>
      <c r="T1426" s="239" t="s">
        <v>188</v>
      </c>
      <c r="U1426" s="223">
        <v>0.18</v>
      </c>
      <c r="V1426" s="223">
        <f>ROUND(E1426*U1426,2)</f>
        <v>14.81</v>
      </c>
      <c r="W1426" s="223"/>
      <c r="X1426" s="223" t="s">
        <v>210</v>
      </c>
      <c r="Y1426" s="223" t="s">
        <v>191</v>
      </c>
      <c r="Z1426" s="212"/>
      <c r="AA1426" s="212"/>
      <c r="AB1426" s="212"/>
      <c r="AC1426" s="212"/>
      <c r="AD1426" s="212"/>
      <c r="AE1426" s="212"/>
      <c r="AF1426" s="212"/>
      <c r="AG1426" s="212" t="s">
        <v>390</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2" x14ac:dyDescent="0.2">
      <c r="A1427" s="219"/>
      <c r="B1427" s="220"/>
      <c r="C1427" s="262" t="s">
        <v>820</v>
      </c>
      <c r="D1427" s="249"/>
      <c r="E1427" s="250">
        <v>40.75</v>
      </c>
      <c r="F1427" s="223"/>
      <c r="G1427" s="223"/>
      <c r="H1427" s="223"/>
      <c r="I1427" s="223"/>
      <c r="J1427" s="223"/>
      <c r="K1427" s="223"/>
      <c r="L1427" s="223"/>
      <c r="M1427" s="223"/>
      <c r="N1427" s="222"/>
      <c r="O1427" s="222"/>
      <c r="P1427" s="222"/>
      <c r="Q1427" s="222"/>
      <c r="R1427" s="223"/>
      <c r="S1427" s="223"/>
      <c r="T1427" s="223"/>
      <c r="U1427" s="223"/>
      <c r="V1427" s="223"/>
      <c r="W1427" s="223"/>
      <c r="X1427" s="223"/>
      <c r="Y1427" s="223"/>
      <c r="Z1427" s="212"/>
      <c r="AA1427" s="212"/>
      <c r="AB1427" s="212"/>
      <c r="AC1427" s="212"/>
      <c r="AD1427" s="212"/>
      <c r="AE1427" s="212"/>
      <c r="AF1427" s="212"/>
      <c r="AG1427" s="212" t="s">
        <v>215</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62" t="s">
        <v>821</v>
      </c>
      <c r="D1428" s="249"/>
      <c r="E1428" s="250">
        <v>21.8</v>
      </c>
      <c r="F1428" s="223"/>
      <c r="G1428" s="223"/>
      <c r="H1428" s="223"/>
      <c r="I1428" s="223"/>
      <c r="J1428" s="223"/>
      <c r="K1428" s="223"/>
      <c r="L1428" s="223"/>
      <c r="M1428" s="223"/>
      <c r="N1428" s="222"/>
      <c r="O1428" s="222"/>
      <c r="P1428" s="222"/>
      <c r="Q1428" s="222"/>
      <c r="R1428" s="223"/>
      <c r="S1428" s="223"/>
      <c r="T1428" s="223"/>
      <c r="U1428" s="223"/>
      <c r="V1428" s="223"/>
      <c r="W1428" s="223"/>
      <c r="X1428" s="223"/>
      <c r="Y1428" s="223"/>
      <c r="Z1428" s="212"/>
      <c r="AA1428" s="212"/>
      <c r="AB1428" s="212"/>
      <c r="AC1428" s="212"/>
      <c r="AD1428" s="212"/>
      <c r="AE1428" s="212"/>
      <c r="AF1428" s="212"/>
      <c r="AG1428" s="212" t="s">
        <v>215</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62" t="s">
        <v>822</v>
      </c>
      <c r="D1429" s="249"/>
      <c r="E1429" s="250">
        <v>19.7</v>
      </c>
      <c r="F1429" s="223"/>
      <c r="G1429" s="223"/>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215</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63"/>
      <c r="D1430" s="241"/>
      <c r="E1430" s="241"/>
      <c r="F1430" s="241"/>
      <c r="G1430" s="241"/>
      <c r="H1430" s="223"/>
      <c r="I1430" s="223"/>
      <c r="J1430" s="223"/>
      <c r="K1430" s="223"/>
      <c r="L1430" s="223"/>
      <c r="M1430" s="223"/>
      <c r="N1430" s="222"/>
      <c r="O1430" s="222"/>
      <c r="P1430" s="222"/>
      <c r="Q1430" s="222"/>
      <c r="R1430" s="223"/>
      <c r="S1430" s="223"/>
      <c r="T1430" s="223"/>
      <c r="U1430" s="223"/>
      <c r="V1430" s="223"/>
      <c r="W1430" s="223"/>
      <c r="X1430" s="223"/>
      <c r="Y1430" s="223"/>
      <c r="Z1430" s="212"/>
      <c r="AA1430" s="212"/>
      <c r="AB1430" s="212"/>
      <c r="AC1430" s="212"/>
      <c r="AD1430" s="212"/>
      <c r="AE1430" s="212"/>
      <c r="AF1430" s="212"/>
      <c r="AG1430" s="212" t="s">
        <v>193</v>
      </c>
      <c r="AH1430" s="212"/>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33.75" outlineLevel="1" x14ac:dyDescent="0.2">
      <c r="A1431" s="233">
        <v>344</v>
      </c>
      <c r="B1431" s="234" t="s">
        <v>1551</v>
      </c>
      <c r="C1431" s="244" t="s">
        <v>1552</v>
      </c>
      <c r="D1431" s="235" t="s">
        <v>454</v>
      </c>
      <c r="E1431" s="236">
        <v>20.350000000000001</v>
      </c>
      <c r="F1431" s="237"/>
      <c r="G1431" s="238">
        <f>ROUND(E1431*F1431,2)</f>
        <v>0</v>
      </c>
      <c r="H1431" s="237"/>
      <c r="I1431" s="238">
        <f>ROUND(E1431*H1431,2)</f>
        <v>0</v>
      </c>
      <c r="J1431" s="237"/>
      <c r="K1431" s="238">
        <f>ROUND(E1431*J1431,2)</f>
        <v>0</v>
      </c>
      <c r="L1431" s="238">
        <v>21</v>
      </c>
      <c r="M1431" s="238">
        <f>G1431*(1+L1431/100)</f>
        <v>0</v>
      </c>
      <c r="N1431" s="236">
        <v>1.2E-4</v>
      </c>
      <c r="O1431" s="236">
        <f>ROUND(E1431*N1431,2)</f>
        <v>0</v>
      </c>
      <c r="P1431" s="236">
        <v>0</v>
      </c>
      <c r="Q1431" s="236">
        <f>ROUND(E1431*P1431,2)</f>
        <v>0</v>
      </c>
      <c r="R1431" s="238" t="s">
        <v>1537</v>
      </c>
      <c r="S1431" s="238" t="s">
        <v>188</v>
      </c>
      <c r="T1431" s="239" t="s">
        <v>188</v>
      </c>
      <c r="U1431" s="223">
        <v>0.64</v>
      </c>
      <c r="V1431" s="223">
        <f>ROUND(E1431*U1431,2)</f>
        <v>13.02</v>
      </c>
      <c r="W1431" s="223"/>
      <c r="X1431" s="223" t="s">
        <v>210</v>
      </c>
      <c r="Y1431" s="223" t="s">
        <v>191</v>
      </c>
      <c r="Z1431" s="212"/>
      <c r="AA1431" s="212"/>
      <c r="AB1431" s="212"/>
      <c r="AC1431" s="212"/>
      <c r="AD1431" s="212"/>
      <c r="AE1431" s="212"/>
      <c r="AF1431" s="212"/>
      <c r="AG1431" s="212" t="s">
        <v>1126</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2" x14ac:dyDescent="0.2">
      <c r="A1432" s="219"/>
      <c r="B1432" s="220"/>
      <c r="C1432" s="262" t="s">
        <v>1553</v>
      </c>
      <c r="D1432" s="249"/>
      <c r="E1432" s="250">
        <v>15.25</v>
      </c>
      <c r="F1432" s="223"/>
      <c r="G1432" s="223"/>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215</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62" t="s">
        <v>1554</v>
      </c>
      <c r="D1433" s="249"/>
      <c r="E1433" s="250">
        <v>5.0999999999999996</v>
      </c>
      <c r="F1433" s="223"/>
      <c r="G1433" s="223"/>
      <c r="H1433" s="223"/>
      <c r="I1433" s="223"/>
      <c r="J1433" s="223"/>
      <c r="K1433" s="223"/>
      <c r="L1433" s="223"/>
      <c r="M1433" s="223"/>
      <c r="N1433" s="222"/>
      <c r="O1433" s="222"/>
      <c r="P1433" s="222"/>
      <c r="Q1433" s="222"/>
      <c r="R1433" s="223"/>
      <c r="S1433" s="223"/>
      <c r="T1433" s="223"/>
      <c r="U1433" s="223"/>
      <c r="V1433" s="223"/>
      <c r="W1433" s="223"/>
      <c r="X1433" s="223"/>
      <c r="Y1433" s="223"/>
      <c r="Z1433" s="212"/>
      <c r="AA1433" s="212"/>
      <c r="AB1433" s="212"/>
      <c r="AC1433" s="212"/>
      <c r="AD1433" s="212"/>
      <c r="AE1433" s="212"/>
      <c r="AF1433" s="212"/>
      <c r="AG1433" s="212" t="s">
        <v>215</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2" x14ac:dyDescent="0.2">
      <c r="A1434" s="219"/>
      <c r="B1434" s="220"/>
      <c r="C1434" s="263"/>
      <c r="D1434" s="241"/>
      <c r="E1434" s="241"/>
      <c r="F1434" s="241"/>
      <c r="G1434" s="241"/>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193</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1" x14ac:dyDescent="0.2">
      <c r="A1435" s="233">
        <v>345</v>
      </c>
      <c r="B1435" s="234" t="s">
        <v>1555</v>
      </c>
      <c r="C1435" s="244" t="s">
        <v>1556</v>
      </c>
      <c r="D1435" s="235" t="s">
        <v>384</v>
      </c>
      <c r="E1435" s="236">
        <v>6</v>
      </c>
      <c r="F1435" s="237"/>
      <c r="G1435" s="238">
        <f>ROUND(E1435*F1435,2)</f>
        <v>0</v>
      </c>
      <c r="H1435" s="237"/>
      <c r="I1435" s="238">
        <f>ROUND(E1435*H1435,2)</f>
        <v>0</v>
      </c>
      <c r="J1435" s="237"/>
      <c r="K1435" s="238">
        <f>ROUND(E1435*J1435,2)</f>
        <v>0</v>
      </c>
      <c r="L1435" s="238">
        <v>21</v>
      </c>
      <c r="M1435" s="238">
        <f>G1435*(1+L1435/100)</f>
        <v>0</v>
      </c>
      <c r="N1435" s="236">
        <v>2.7999999999999998E-4</v>
      </c>
      <c r="O1435" s="236">
        <f>ROUND(E1435*N1435,2)</f>
        <v>0</v>
      </c>
      <c r="P1435" s="236">
        <v>0</v>
      </c>
      <c r="Q1435" s="236">
        <f>ROUND(E1435*P1435,2)</f>
        <v>0</v>
      </c>
      <c r="R1435" s="238" t="s">
        <v>1537</v>
      </c>
      <c r="S1435" s="238" t="s">
        <v>188</v>
      </c>
      <c r="T1435" s="239" t="s">
        <v>188</v>
      </c>
      <c r="U1435" s="223">
        <v>4.1900000000000004</v>
      </c>
      <c r="V1435" s="223">
        <f>ROUND(E1435*U1435,2)</f>
        <v>25.14</v>
      </c>
      <c r="W1435" s="223"/>
      <c r="X1435" s="223" t="s">
        <v>210</v>
      </c>
      <c r="Y1435" s="223" t="s">
        <v>191</v>
      </c>
      <c r="Z1435" s="212"/>
      <c r="AA1435" s="212"/>
      <c r="AB1435" s="212"/>
      <c r="AC1435" s="212"/>
      <c r="AD1435" s="212"/>
      <c r="AE1435" s="212"/>
      <c r="AF1435" s="212"/>
      <c r="AG1435" s="212" t="s">
        <v>1126</v>
      </c>
      <c r="AH1435" s="212"/>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2" x14ac:dyDescent="0.2">
      <c r="A1436" s="219"/>
      <c r="B1436" s="220"/>
      <c r="C1436" s="262" t="s">
        <v>387</v>
      </c>
      <c r="D1436" s="249"/>
      <c r="E1436" s="250">
        <v>6</v>
      </c>
      <c r="F1436" s="223"/>
      <c r="G1436" s="223"/>
      <c r="H1436" s="223"/>
      <c r="I1436" s="223"/>
      <c r="J1436" s="223"/>
      <c r="K1436" s="223"/>
      <c r="L1436" s="223"/>
      <c r="M1436" s="223"/>
      <c r="N1436" s="222"/>
      <c r="O1436" s="222"/>
      <c r="P1436" s="222"/>
      <c r="Q1436" s="222"/>
      <c r="R1436" s="223"/>
      <c r="S1436" s="223"/>
      <c r="T1436" s="223"/>
      <c r="U1436" s="223"/>
      <c r="V1436" s="223"/>
      <c r="W1436" s="223"/>
      <c r="X1436" s="223"/>
      <c r="Y1436" s="223"/>
      <c r="Z1436" s="212"/>
      <c r="AA1436" s="212"/>
      <c r="AB1436" s="212"/>
      <c r="AC1436" s="212"/>
      <c r="AD1436" s="212"/>
      <c r="AE1436" s="212"/>
      <c r="AF1436" s="212"/>
      <c r="AG1436" s="212" t="s">
        <v>215</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2" x14ac:dyDescent="0.2">
      <c r="A1437" s="219"/>
      <c r="B1437" s="220"/>
      <c r="C1437" s="263"/>
      <c r="D1437" s="241"/>
      <c r="E1437" s="241"/>
      <c r="F1437" s="241"/>
      <c r="G1437" s="241"/>
      <c r="H1437" s="223"/>
      <c r="I1437" s="223"/>
      <c r="J1437" s="223"/>
      <c r="K1437" s="223"/>
      <c r="L1437" s="223"/>
      <c r="M1437" s="223"/>
      <c r="N1437" s="222"/>
      <c r="O1437" s="222"/>
      <c r="P1437" s="222"/>
      <c r="Q1437" s="222"/>
      <c r="R1437" s="223"/>
      <c r="S1437" s="223"/>
      <c r="T1437" s="223"/>
      <c r="U1437" s="223"/>
      <c r="V1437" s="223"/>
      <c r="W1437" s="223"/>
      <c r="X1437" s="223"/>
      <c r="Y1437" s="223"/>
      <c r="Z1437" s="212"/>
      <c r="AA1437" s="212"/>
      <c r="AB1437" s="212"/>
      <c r="AC1437" s="212"/>
      <c r="AD1437" s="212"/>
      <c r="AE1437" s="212"/>
      <c r="AF1437" s="212"/>
      <c r="AG1437" s="212" t="s">
        <v>193</v>
      </c>
      <c r="AH1437" s="212"/>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ht="22.5" outlineLevel="1" x14ac:dyDescent="0.2">
      <c r="A1438" s="233">
        <v>346</v>
      </c>
      <c r="B1438" s="234" t="s">
        <v>1557</v>
      </c>
      <c r="C1438" s="244" t="s">
        <v>1558</v>
      </c>
      <c r="D1438" s="235" t="s">
        <v>454</v>
      </c>
      <c r="E1438" s="236">
        <v>74.7</v>
      </c>
      <c r="F1438" s="237"/>
      <c r="G1438" s="238">
        <f>ROUND(E1438*F1438,2)</f>
        <v>0</v>
      </c>
      <c r="H1438" s="237"/>
      <c r="I1438" s="238">
        <f>ROUND(E1438*H1438,2)</f>
        <v>0</v>
      </c>
      <c r="J1438" s="237"/>
      <c r="K1438" s="238">
        <f>ROUND(E1438*J1438,2)</f>
        <v>0</v>
      </c>
      <c r="L1438" s="238">
        <v>21</v>
      </c>
      <c r="M1438" s="238">
        <f>G1438*(1+L1438/100)</f>
        <v>0</v>
      </c>
      <c r="N1438" s="236">
        <v>2.0000000000000002E-5</v>
      </c>
      <c r="O1438" s="236">
        <f>ROUND(E1438*N1438,2)</f>
        <v>0</v>
      </c>
      <c r="P1438" s="236">
        <v>0</v>
      </c>
      <c r="Q1438" s="236">
        <f>ROUND(E1438*P1438,2)</f>
        <v>0</v>
      </c>
      <c r="R1438" s="238" t="s">
        <v>1537</v>
      </c>
      <c r="S1438" s="238" t="s">
        <v>188</v>
      </c>
      <c r="T1438" s="239" t="s">
        <v>188</v>
      </c>
      <c r="U1438" s="223">
        <v>0.46800000000000003</v>
      </c>
      <c r="V1438" s="223">
        <f>ROUND(E1438*U1438,2)</f>
        <v>34.96</v>
      </c>
      <c r="W1438" s="223"/>
      <c r="X1438" s="223" t="s">
        <v>210</v>
      </c>
      <c r="Y1438" s="223" t="s">
        <v>191</v>
      </c>
      <c r="Z1438" s="212"/>
      <c r="AA1438" s="212"/>
      <c r="AB1438" s="212"/>
      <c r="AC1438" s="212"/>
      <c r="AD1438" s="212"/>
      <c r="AE1438" s="212"/>
      <c r="AF1438" s="212"/>
      <c r="AG1438" s="212" t="s">
        <v>224</v>
      </c>
      <c r="AH1438" s="212"/>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2" x14ac:dyDescent="0.2">
      <c r="A1439" s="219"/>
      <c r="B1439" s="220"/>
      <c r="C1439" s="262" t="s">
        <v>1559</v>
      </c>
      <c r="D1439" s="249"/>
      <c r="E1439" s="250">
        <v>37.1</v>
      </c>
      <c r="F1439" s="223"/>
      <c r="G1439" s="223"/>
      <c r="H1439" s="223"/>
      <c r="I1439" s="223"/>
      <c r="J1439" s="223"/>
      <c r="K1439" s="223"/>
      <c r="L1439" s="223"/>
      <c r="M1439" s="223"/>
      <c r="N1439" s="222"/>
      <c r="O1439" s="222"/>
      <c r="P1439" s="222"/>
      <c r="Q1439" s="222"/>
      <c r="R1439" s="223"/>
      <c r="S1439" s="223"/>
      <c r="T1439" s="223"/>
      <c r="U1439" s="223"/>
      <c r="V1439" s="223"/>
      <c r="W1439" s="223"/>
      <c r="X1439" s="223"/>
      <c r="Y1439" s="223"/>
      <c r="Z1439" s="212"/>
      <c r="AA1439" s="212"/>
      <c r="AB1439" s="212"/>
      <c r="AC1439" s="212"/>
      <c r="AD1439" s="212"/>
      <c r="AE1439" s="212"/>
      <c r="AF1439" s="212"/>
      <c r="AG1439" s="212" t="s">
        <v>215</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62" t="s">
        <v>1560</v>
      </c>
      <c r="D1440" s="249"/>
      <c r="E1440" s="250">
        <v>4</v>
      </c>
      <c r="F1440" s="223"/>
      <c r="G1440" s="223"/>
      <c r="H1440" s="223"/>
      <c r="I1440" s="223"/>
      <c r="J1440" s="223"/>
      <c r="K1440" s="223"/>
      <c r="L1440" s="223"/>
      <c r="M1440" s="223"/>
      <c r="N1440" s="222"/>
      <c r="O1440" s="222"/>
      <c r="P1440" s="222"/>
      <c r="Q1440" s="222"/>
      <c r="R1440" s="223"/>
      <c r="S1440" s="223"/>
      <c r="T1440" s="223"/>
      <c r="U1440" s="223"/>
      <c r="V1440" s="223"/>
      <c r="W1440" s="223"/>
      <c r="X1440" s="223"/>
      <c r="Y1440" s="223"/>
      <c r="Z1440" s="212"/>
      <c r="AA1440" s="212"/>
      <c r="AB1440" s="212"/>
      <c r="AC1440" s="212"/>
      <c r="AD1440" s="212"/>
      <c r="AE1440" s="212"/>
      <c r="AF1440" s="212"/>
      <c r="AG1440" s="212" t="s">
        <v>215</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62" t="s">
        <v>1561</v>
      </c>
      <c r="D1441" s="249"/>
      <c r="E1441" s="250">
        <v>7.2</v>
      </c>
      <c r="F1441" s="223"/>
      <c r="G1441" s="223"/>
      <c r="H1441" s="223"/>
      <c r="I1441" s="223"/>
      <c r="J1441" s="223"/>
      <c r="K1441" s="223"/>
      <c r="L1441" s="223"/>
      <c r="M1441" s="223"/>
      <c r="N1441" s="222"/>
      <c r="O1441" s="222"/>
      <c r="P1441" s="222"/>
      <c r="Q1441" s="222"/>
      <c r="R1441" s="223"/>
      <c r="S1441" s="223"/>
      <c r="T1441" s="223"/>
      <c r="U1441" s="223"/>
      <c r="V1441" s="223"/>
      <c r="W1441" s="223"/>
      <c r="X1441" s="223"/>
      <c r="Y1441" s="223"/>
      <c r="Z1441" s="212"/>
      <c r="AA1441" s="212"/>
      <c r="AB1441" s="212"/>
      <c r="AC1441" s="212"/>
      <c r="AD1441" s="212"/>
      <c r="AE1441" s="212"/>
      <c r="AF1441" s="212"/>
      <c r="AG1441" s="212" t="s">
        <v>215</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62" t="s">
        <v>1562</v>
      </c>
      <c r="D1442" s="249"/>
      <c r="E1442" s="250">
        <v>5.2</v>
      </c>
      <c r="F1442" s="223"/>
      <c r="G1442" s="223"/>
      <c r="H1442" s="223"/>
      <c r="I1442" s="223"/>
      <c r="J1442" s="223"/>
      <c r="K1442" s="223"/>
      <c r="L1442" s="223"/>
      <c r="M1442" s="223"/>
      <c r="N1442" s="222"/>
      <c r="O1442" s="222"/>
      <c r="P1442" s="222"/>
      <c r="Q1442" s="222"/>
      <c r="R1442" s="223"/>
      <c r="S1442" s="223"/>
      <c r="T1442" s="223"/>
      <c r="U1442" s="223"/>
      <c r="V1442" s="223"/>
      <c r="W1442" s="223"/>
      <c r="X1442" s="223"/>
      <c r="Y1442" s="223"/>
      <c r="Z1442" s="212"/>
      <c r="AA1442" s="212"/>
      <c r="AB1442" s="212"/>
      <c r="AC1442" s="212"/>
      <c r="AD1442" s="212"/>
      <c r="AE1442" s="212"/>
      <c r="AF1442" s="212"/>
      <c r="AG1442" s="212" t="s">
        <v>215</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62" t="s">
        <v>1563</v>
      </c>
      <c r="D1443" s="249"/>
      <c r="E1443" s="250">
        <v>21.2</v>
      </c>
      <c r="F1443" s="223"/>
      <c r="G1443" s="223"/>
      <c r="H1443" s="223"/>
      <c r="I1443" s="223"/>
      <c r="J1443" s="223"/>
      <c r="K1443" s="223"/>
      <c r="L1443" s="223"/>
      <c r="M1443" s="223"/>
      <c r="N1443" s="222"/>
      <c r="O1443" s="222"/>
      <c r="P1443" s="222"/>
      <c r="Q1443" s="222"/>
      <c r="R1443" s="223"/>
      <c r="S1443" s="223"/>
      <c r="T1443" s="223"/>
      <c r="U1443" s="223"/>
      <c r="V1443" s="223"/>
      <c r="W1443" s="223"/>
      <c r="X1443" s="223"/>
      <c r="Y1443" s="223"/>
      <c r="Z1443" s="212"/>
      <c r="AA1443" s="212"/>
      <c r="AB1443" s="212"/>
      <c r="AC1443" s="212"/>
      <c r="AD1443" s="212"/>
      <c r="AE1443" s="212"/>
      <c r="AF1443" s="212"/>
      <c r="AG1443" s="212" t="s">
        <v>215</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2" x14ac:dyDescent="0.2">
      <c r="A1444" s="219"/>
      <c r="B1444" s="220"/>
      <c r="C1444" s="263"/>
      <c r="D1444" s="241"/>
      <c r="E1444" s="241"/>
      <c r="F1444" s="241"/>
      <c r="G1444" s="241"/>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193</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ht="22.5" outlineLevel="1" x14ac:dyDescent="0.2">
      <c r="A1445" s="233">
        <v>347</v>
      </c>
      <c r="B1445" s="234" t="s">
        <v>1564</v>
      </c>
      <c r="C1445" s="244" t="s">
        <v>1565</v>
      </c>
      <c r="D1445" s="235" t="s">
        <v>454</v>
      </c>
      <c r="E1445" s="236">
        <v>7.2</v>
      </c>
      <c r="F1445" s="237"/>
      <c r="G1445" s="238">
        <f>ROUND(E1445*F1445,2)</f>
        <v>0</v>
      </c>
      <c r="H1445" s="237"/>
      <c r="I1445" s="238">
        <f>ROUND(E1445*H1445,2)</f>
        <v>0</v>
      </c>
      <c r="J1445" s="237"/>
      <c r="K1445" s="238">
        <f>ROUND(E1445*J1445,2)</f>
        <v>0</v>
      </c>
      <c r="L1445" s="238">
        <v>21</v>
      </c>
      <c r="M1445" s="238">
        <f>G1445*(1+L1445/100)</f>
        <v>0</v>
      </c>
      <c r="N1445" s="236">
        <v>2.0000000000000002E-5</v>
      </c>
      <c r="O1445" s="236">
        <f>ROUND(E1445*N1445,2)</f>
        <v>0</v>
      </c>
      <c r="P1445" s="236">
        <v>0</v>
      </c>
      <c r="Q1445" s="236">
        <f>ROUND(E1445*P1445,2)</f>
        <v>0</v>
      </c>
      <c r="R1445" s="238" t="s">
        <v>1537</v>
      </c>
      <c r="S1445" s="238" t="s">
        <v>188</v>
      </c>
      <c r="T1445" s="239" t="s">
        <v>188</v>
      </c>
      <c r="U1445" s="223">
        <v>0.75700000000000001</v>
      </c>
      <c r="V1445" s="223">
        <f>ROUND(E1445*U1445,2)</f>
        <v>5.45</v>
      </c>
      <c r="W1445" s="223"/>
      <c r="X1445" s="223" t="s">
        <v>210</v>
      </c>
      <c r="Y1445" s="223" t="s">
        <v>191</v>
      </c>
      <c r="Z1445" s="212"/>
      <c r="AA1445" s="212"/>
      <c r="AB1445" s="212"/>
      <c r="AC1445" s="212"/>
      <c r="AD1445" s="212"/>
      <c r="AE1445" s="212"/>
      <c r="AF1445" s="212"/>
      <c r="AG1445" s="212" t="s">
        <v>224</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
      <c r="A1446" s="219"/>
      <c r="B1446" s="220"/>
      <c r="C1446" s="262" t="s">
        <v>1566</v>
      </c>
      <c r="D1446" s="249"/>
      <c r="E1446" s="250">
        <v>7.2</v>
      </c>
      <c r="F1446" s="223"/>
      <c r="G1446" s="223"/>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215</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2" x14ac:dyDescent="0.2">
      <c r="A1447" s="219"/>
      <c r="B1447" s="220"/>
      <c r="C1447" s="263"/>
      <c r="D1447" s="241"/>
      <c r="E1447" s="241"/>
      <c r="F1447" s="241"/>
      <c r="G1447" s="241"/>
      <c r="H1447" s="223"/>
      <c r="I1447" s="223"/>
      <c r="J1447" s="223"/>
      <c r="K1447" s="223"/>
      <c r="L1447" s="223"/>
      <c r="M1447" s="223"/>
      <c r="N1447" s="222"/>
      <c r="O1447" s="222"/>
      <c r="P1447" s="222"/>
      <c r="Q1447" s="222"/>
      <c r="R1447" s="223"/>
      <c r="S1447" s="223"/>
      <c r="T1447" s="223"/>
      <c r="U1447" s="223"/>
      <c r="V1447" s="223"/>
      <c r="W1447" s="223"/>
      <c r="X1447" s="223"/>
      <c r="Y1447" s="223"/>
      <c r="Z1447" s="212"/>
      <c r="AA1447" s="212"/>
      <c r="AB1447" s="212"/>
      <c r="AC1447" s="212"/>
      <c r="AD1447" s="212"/>
      <c r="AE1447" s="212"/>
      <c r="AF1447" s="212"/>
      <c r="AG1447" s="212" t="s">
        <v>193</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ht="22.5" outlineLevel="1" x14ac:dyDescent="0.2">
      <c r="A1448" s="233">
        <v>348</v>
      </c>
      <c r="B1448" s="234" t="s">
        <v>1567</v>
      </c>
      <c r="C1448" s="244" t="s">
        <v>1568</v>
      </c>
      <c r="D1448" s="235" t="s">
        <v>384</v>
      </c>
      <c r="E1448" s="236">
        <v>3</v>
      </c>
      <c r="F1448" s="237"/>
      <c r="G1448" s="238">
        <f>ROUND(E1448*F1448,2)</f>
        <v>0</v>
      </c>
      <c r="H1448" s="237"/>
      <c r="I1448" s="238">
        <f>ROUND(E1448*H1448,2)</f>
        <v>0</v>
      </c>
      <c r="J1448" s="237"/>
      <c r="K1448" s="238">
        <f>ROUND(E1448*J1448,2)</f>
        <v>0</v>
      </c>
      <c r="L1448" s="238">
        <v>21</v>
      </c>
      <c r="M1448" s="238">
        <f>G1448*(1+L1448/100)</f>
        <v>0</v>
      </c>
      <c r="N1448" s="236">
        <v>0</v>
      </c>
      <c r="O1448" s="236">
        <f>ROUND(E1448*N1448,2)</f>
        <v>0</v>
      </c>
      <c r="P1448" s="236">
        <v>0</v>
      </c>
      <c r="Q1448" s="236">
        <f>ROUND(E1448*P1448,2)</f>
        <v>0</v>
      </c>
      <c r="R1448" s="238" t="s">
        <v>1537</v>
      </c>
      <c r="S1448" s="238" t="s">
        <v>188</v>
      </c>
      <c r="T1448" s="239" t="s">
        <v>188</v>
      </c>
      <c r="U1448" s="223">
        <v>1.45</v>
      </c>
      <c r="V1448" s="223">
        <f>ROUND(E1448*U1448,2)</f>
        <v>4.3499999999999996</v>
      </c>
      <c r="W1448" s="223"/>
      <c r="X1448" s="223" t="s">
        <v>210</v>
      </c>
      <c r="Y1448" s="223" t="s">
        <v>191</v>
      </c>
      <c r="Z1448" s="212"/>
      <c r="AA1448" s="212"/>
      <c r="AB1448" s="212"/>
      <c r="AC1448" s="212"/>
      <c r="AD1448" s="212"/>
      <c r="AE1448" s="212"/>
      <c r="AF1448" s="212"/>
      <c r="AG1448" s="212" t="s">
        <v>1126</v>
      </c>
      <c r="AH1448" s="212"/>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2" x14ac:dyDescent="0.2">
      <c r="A1449" s="219"/>
      <c r="B1449" s="220"/>
      <c r="C1449" s="262" t="s">
        <v>1569</v>
      </c>
      <c r="D1449" s="249"/>
      <c r="E1449" s="250">
        <v>3</v>
      </c>
      <c r="F1449" s="223"/>
      <c r="G1449" s="223"/>
      <c r="H1449" s="223"/>
      <c r="I1449" s="223"/>
      <c r="J1449" s="223"/>
      <c r="K1449" s="223"/>
      <c r="L1449" s="223"/>
      <c r="M1449" s="223"/>
      <c r="N1449" s="222"/>
      <c r="O1449" s="222"/>
      <c r="P1449" s="222"/>
      <c r="Q1449" s="222"/>
      <c r="R1449" s="223"/>
      <c r="S1449" s="223"/>
      <c r="T1449" s="223"/>
      <c r="U1449" s="223"/>
      <c r="V1449" s="223"/>
      <c r="W1449" s="223"/>
      <c r="X1449" s="223"/>
      <c r="Y1449" s="223"/>
      <c r="Z1449" s="212"/>
      <c r="AA1449" s="212"/>
      <c r="AB1449" s="212"/>
      <c r="AC1449" s="212"/>
      <c r="AD1449" s="212"/>
      <c r="AE1449" s="212"/>
      <c r="AF1449" s="212"/>
      <c r="AG1449" s="212" t="s">
        <v>215</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2" x14ac:dyDescent="0.2">
      <c r="A1450" s="219"/>
      <c r="B1450" s="220"/>
      <c r="C1450" s="263"/>
      <c r="D1450" s="241"/>
      <c r="E1450" s="241"/>
      <c r="F1450" s="241"/>
      <c r="G1450" s="241"/>
      <c r="H1450" s="223"/>
      <c r="I1450" s="223"/>
      <c r="J1450" s="223"/>
      <c r="K1450" s="223"/>
      <c r="L1450" s="223"/>
      <c r="M1450" s="223"/>
      <c r="N1450" s="222"/>
      <c r="O1450" s="222"/>
      <c r="P1450" s="222"/>
      <c r="Q1450" s="222"/>
      <c r="R1450" s="223"/>
      <c r="S1450" s="223"/>
      <c r="T1450" s="223"/>
      <c r="U1450" s="223"/>
      <c r="V1450" s="223"/>
      <c r="W1450" s="223"/>
      <c r="X1450" s="223"/>
      <c r="Y1450" s="223"/>
      <c r="Z1450" s="212"/>
      <c r="AA1450" s="212"/>
      <c r="AB1450" s="212"/>
      <c r="AC1450" s="212"/>
      <c r="AD1450" s="212"/>
      <c r="AE1450" s="212"/>
      <c r="AF1450" s="212"/>
      <c r="AG1450" s="212" t="s">
        <v>193</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ht="22.5" outlineLevel="1" x14ac:dyDescent="0.2">
      <c r="A1451" s="233">
        <v>349</v>
      </c>
      <c r="B1451" s="234" t="s">
        <v>1570</v>
      </c>
      <c r="C1451" s="244" t="s">
        <v>1571</v>
      </c>
      <c r="D1451" s="235" t="s">
        <v>384</v>
      </c>
      <c r="E1451" s="236">
        <v>3</v>
      </c>
      <c r="F1451" s="237"/>
      <c r="G1451" s="238">
        <f>ROUND(E1451*F1451,2)</f>
        <v>0</v>
      </c>
      <c r="H1451" s="237"/>
      <c r="I1451" s="238">
        <f>ROUND(E1451*H1451,2)</f>
        <v>0</v>
      </c>
      <c r="J1451" s="237"/>
      <c r="K1451" s="238">
        <f>ROUND(E1451*J1451,2)</f>
        <v>0</v>
      </c>
      <c r="L1451" s="238">
        <v>21</v>
      </c>
      <c r="M1451" s="238">
        <f>G1451*(1+L1451/100)</f>
        <v>0</v>
      </c>
      <c r="N1451" s="236">
        <v>0</v>
      </c>
      <c r="O1451" s="236">
        <f>ROUND(E1451*N1451,2)</f>
        <v>0</v>
      </c>
      <c r="P1451" s="236">
        <v>0</v>
      </c>
      <c r="Q1451" s="236">
        <f>ROUND(E1451*P1451,2)</f>
        <v>0</v>
      </c>
      <c r="R1451" s="238" t="s">
        <v>1537</v>
      </c>
      <c r="S1451" s="238" t="s">
        <v>188</v>
      </c>
      <c r="T1451" s="239" t="s">
        <v>188</v>
      </c>
      <c r="U1451" s="223">
        <v>1.5</v>
      </c>
      <c r="V1451" s="223">
        <f>ROUND(E1451*U1451,2)</f>
        <v>4.5</v>
      </c>
      <c r="W1451" s="223"/>
      <c r="X1451" s="223" t="s">
        <v>210</v>
      </c>
      <c r="Y1451" s="223" t="s">
        <v>191</v>
      </c>
      <c r="Z1451" s="212"/>
      <c r="AA1451" s="212"/>
      <c r="AB1451" s="212"/>
      <c r="AC1451" s="212"/>
      <c r="AD1451" s="212"/>
      <c r="AE1451" s="212"/>
      <c r="AF1451" s="212"/>
      <c r="AG1451" s="212" t="s">
        <v>1126</v>
      </c>
      <c r="AH1451" s="212"/>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2" x14ac:dyDescent="0.2">
      <c r="A1452" s="219"/>
      <c r="B1452" s="220"/>
      <c r="C1452" s="262" t="s">
        <v>1569</v>
      </c>
      <c r="D1452" s="249"/>
      <c r="E1452" s="250">
        <v>3</v>
      </c>
      <c r="F1452" s="223"/>
      <c r="G1452" s="223"/>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215</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2" x14ac:dyDescent="0.2">
      <c r="A1453" s="219"/>
      <c r="B1453" s="220"/>
      <c r="C1453" s="263"/>
      <c r="D1453" s="241"/>
      <c r="E1453" s="241"/>
      <c r="F1453" s="241"/>
      <c r="G1453" s="241"/>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193</v>
      </c>
      <c r="AH1453" s="212"/>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33">
        <v>350</v>
      </c>
      <c r="B1454" s="234" t="s">
        <v>1572</v>
      </c>
      <c r="C1454" s="244" t="s">
        <v>1573</v>
      </c>
      <c r="D1454" s="235" t="s">
        <v>384</v>
      </c>
      <c r="E1454" s="236">
        <v>7</v>
      </c>
      <c r="F1454" s="237"/>
      <c r="G1454" s="238">
        <f>ROUND(E1454*F1454,2)</f>
        <v>0</v>
      </c>
      <c r="H1454" s="237"/>
      <c r="I1454" s="238">
        <f>ROUND(E1454*H1454,2)</f>
        <v>0</v>
      </c>
      <c r="J1454" s="237"/>
      <c r="K1454" s="238">
        <f>ROUND(E1454*J1454,2)</f>
        <v>0</v>
      </c>
      <c r="L1454" s="238">
        <v>21</v>
      </c>
      <c r="M1454" s="238">
        <f>G1454*(1+L1454/100)</f>
        <v>0</v>
      </c>
      <c r="N1454" s="236">
        <v>2.0000000000000002E-5</v>
      </c>
      <c r="O1454" s="236">
        <f>ROUND(E1454*N1454,2)</f>
        <v>0</v>
      </c>
      <c r="P1454" s="236">
        <v>0</v>
      </c>
      <c r="Q1454" s="236">
        <f>ROUND(E1454*P1454,2)</f>
        <v>0</v>
      </c>
      <c r="R1454" s="238" t="s">
        <v>1537</v>
      </c>
      <c r="S1454" s="238" t="s">
        <v>188</v>
      </c>
      <c r="T1454" s="239" t="s">
        <v>188</v>
      </c>
      <c r="U1454" s="223">
        <v>4.0199999999999996</v>
      </c>
      <c r="V1454" s="223">
        <f>ROUND(E1454*U1454,2)</f>
        <v>28.14</v>
      </c>
      <c r="W1454" s="223"/>
      <c r="X1454" s="223" t="s">
        <v>210</v>
      </c>
      <c r="Y1454" s="223" t="s">
        <v>191</v>
      </c>
      <c r="Z1454" s="212"/>
      <c r="AA1454" s="212"/>
      <c r="AB1454" s="212"/>
      <c r="AC1454" s="212"/>
      <c r="AD1454" s="212"/>
      <c r="AE1454" s="212"/>
      <c r="AF1454" s="212"/>
      <c r="AG1454" s="212" t="s">
        <v>1126</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2" x14ac:dyDescent="0.2">
      <c r="A1455" s="219"/>
      <c r="B1455" s="220"/>
      <c r="C1455" s="262" t="s">
        <v>1574</v>
      </c>
      <c r="D1455" s="249"/>
      <c r="E1455" s="250">
        <v>4</v>
      </c>
      <c r="F1455" s="223"/>
      <c r="G1455" s="223"/>
      <c r="H1455" s="223"/>
      <c r="I1455" s="223"/>
      <c r="J1455" s="223"/>
      <c r="K1455" s="223"/>
      <c r="L1455" s="223"/>
      <c r="M1455" s="223"/>
      <c r="N1455" s="222"/>
      <c r="O1455" s="222"/>
      <c r="P1455" s="222"/>
      <c r="Q1455" s="222"/>
      <c r="R1455" s="223"/>
      <c r="S1455" s="223"/>
      <c r="T1455" s="223"/>
      <c r="U1455" s="223"/>
      <c r="V1455" s="223"/>
      <c r="W1455" s="223"/>
      <c r="X1455" s="223"/>
      <c r="Y1455" s="223"/>
      <c r="Z1455" s="212"/>
      <c r="AA1455" s="212"/>
      <c r="AB1455" s="212"/>
      <c r="AC1455" s="212"/>
      <c r="AD1455" s="212"/>
      <c r="AE1455" s="212"/>
      <c r="AF1455" s="212"/>
      <c r="AG1455" s="212" t="s">
        <v>215</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62" t="s">
        <v>1334</v>
      </c>
      <c r="D1456" s="249"/>
      <c r="E1456" s="250">
        <v>2</v>
      </c>
      <c r="F1456" s="223"/>
      <c r="G1456" s="223"/>
      <c r="H1456" s="223"/>
      <c r="I1456" s="223"/>
      <c r="J1456" s="223"/>
      <c r="K1456" s="223"/>
      <c r="L1456" s="223"/>
      <c r="M1456" s="223"/>
      <c r="N1456" s="222"/>
      <c r="O1456" s="222"/>
      <c r="P1456" s="222"/>
      <c r="Q1456" s="222"/>
      <c r="R1456" s="223"/>
      <c r="S1456" s="223"/>
      <c r="T1456" s="223"/>
      <c r="U1456" s="223"/>
      <c r="V1456" s="223"/>
      <c r="W1456" s="223"/>
      <c r="X1456" s="223"/>
      <c r="Y1456" s="223"/>
      <c r="Z1456" s="212"/>
      <c r="AA1456" s="212"/>
      <c r="AB1456" s="212"/>
      <c r="AC1456" s="212"/>
      <c r="AD1456" s="212"/>
      <c r="AE1456" s="212"/>
      <c r="AF1456" s="212"/>
      <c r="AG1456" s="212" t="s">
        <v>215</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62" t="s">
        <v>76</v>
      </c>
      <c r="D1457" s="249"/>
      <c r="E1457" s="250">
        <v>1</v>
      </c>
      <c r="F1457" s="223"/>
      <c r="G1457" s="223"/>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215</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2" x14ac:dyDescent="0.2">
      <c r="A1458" s="219"/>
      <c r="B1458" s="220"/>
      <c r="C1458" s="263"/>
      <c r="D1458" s="241"/>
      <c r="E1458" s="241"/>
      <c r="F1458" s="241"/>
      <c r="G1458" s="241"/>
      <c r="H1458" s="223"/>
      <c r="I1458" s="223"/>
      <c r="J1458" s="223"/>
      <c r="K1458" s="223"/>
      <c r="L1458" s="223"/>
      <c r="M1458" s="223"/>
      <c r="N1458" s="222"/>
      <c r="O1458" s="222"/>
      <c r="P1458" s="222"/>
      <c r="Q1458" s="222"/>
      <c r="R1458" s="223"/>
      <c r="S1458" s="223"/>
      <c r="T1458" s="223"/>
      <c r="U1458" s="223"/>
      <c r="V1458" s="223"/>
      <c r="W1458" s="223"/>
      <c r="X1458" s="223"/>
      <c r="Y1458" s="223"/>
      <c r="Z1458" s="212"/>
      <c r="AA1458" s="212"/>
      <c r="AB1458" s="212"/>
      <c r="AC1458" s="212"/>
      <c r="AD1458" s="212"/>
      <c r="AE1458" s="212"/>
      <c r="AF1458" s="212"/>
      <c r="AG1458" s="212" t="s">
        <v>193</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1" x14ac:dyDescent="0.2">
      <c r="A1459" s="233">
        <v>351</v>
      </c>
      <c r="B1459" s="234" t="s">
        <v>1575</v>
      </c>
      <c r="C1459" s="244" t="s">
        <v>1576</v>
      </c>
      <c r="D1459" s="235" t="s">
        <v>384</v>
      </c>
      <c r="E1459" s="236">
        <v>1</v>
      </c>
      <c r="F1459" s="237"/>
      <c r="G1459" s="238">
        <f>ROUND(E1459*F1459,2)</f>
        <v>0</v>
      </c>
      <c r="H1459" s="237"/>
      <c r="I1459" s="238">
        <f>ROUND(E1459*H1459,2)</f>
        <v>0</v>
      </c>
      <c r="J1459" s="237"/>
      <c r="K1459" s="238">
        <f>ROUND(E1459*J1459,2)</f>
        <v>0</v>
      </c>
      <c r="L1459" s="238">
        <v>21</v>
      </c>
      <c r="M1459" s="238">
        <f>G1459*(1+L1459/100)</f>
        <v>0</v>
      </c>
      <c r="N1459" s="236">
        <v>2.0000000000000002E-5</v>
      </c>
      <c r="O1459" s="236">
        <f>ROUND(E1459*N1459,2)</f>
        <v>0</v>
      </c>
      <c r="P1459" s="236">
        <v>0</v>
      </c>
      <c r="Q1459" s="236">
        <f>ROUND(E1459*P1459,2)</f>
        <v>0</v>
      </c>
      <c r="R1459" s="238" t="s">
        <v>1537</v>
      </c>
      <c r="S1459" s="238" t="s">
        <v>188</v>
      </c>
      <c r="T1459" s="239" t="s">
        <v>188</v>
      </c>
      <c r="U1459" s="223">
        <v>4.8250000000000002</v>
      </c>
      <c r="V1459" s="223">
        <f>ROUND(E1459*U1459,2)</f>
        <v>4.83</v>
      </c>
      <c r="W1459" s="223"/>
      <c r="X1459" s="223" t="s">
        <v>210</v>
      </c>
      <c r="Y1459" s="223" t="s">
        <v>191</v>
      </c>
      <c r="Z1459" s="212"/>
      <c r="AA1459" s="212"/>
      <c r="AB1459" s="212"/>
      <c r="AC1459" s="212"/>
      <c r="AD1459" s="212"/>
      <c r="AE1459" s="212"/>
      <c r="AF1459" s="212"/>
      <c r="AG1459" s="212" t="s">
        <v>1126</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2" x14ac:dyDescent="0.2">
      <c r="A1460" s="219"/>
      <c r="B1460" s="220"/>
      <c r="C1460" s="245"/>
      <c r="D1460" s="242"/>
      <c r="E1460" s="242"/>
      <c r="F1460" s="242"/>
      <c r="G1460" s="242"/>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193</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1" x14ac:dyDescent="0.2">
      <c r="A1461" s="233">
        <v>352</v>
      </c>
      <c r="B1461" s="234" t="s">
        <v>1577</v>
      </c>
      <c r="C1461" s="244" t="s">
        <v>1578</v>
      </c>
      <c r="D1461" s="235" t="s">
        <v>384</v>
      </c>
      <c r="E1461" s="236">
        <v>13</v>
      </c>
      <c r="F1461" s="237"/>
      <c r="G1461" s="238">
        <f>ROUND(E1461*F1461,2)</f>
        <v>0</v>
      </c>
      <c r="H1461" s="237"/>
      <c r="I1461" s="238">
        <f>ROUND(E1461*H1461,2)</f>
        <v>0</v>
      </c>
      <c r="J1461" s="237"/>
      <c r="K1461" s="238">
        <f>ROUND(E1461*J1461,2)</f>
        <v>0</v>
      </c>
      <c r="L1461" s="238">
        <v>21</v>
      </c>
      <c r="M1461" s="238">
        <f>G1461*(1+L1461/100)</f>
        <v>0</v>
      </c>
      <c r="N1461" s="236">
        <v>0</v>
      </c>
      <c r="O1461" s="236">
        <f>ROUND(E1461*N1461,2)</f>
        <v>0</v>
      </c>
      <c r="P1461" s="236">
        <v>0</v>
      </c>
      <c r="Q1461" s="236">
        <f>ROUND(E1461*P1461,2)</f>
        <v>0</v>
      </c>
      <c r="R1461" s="238" t="s">
        <v>1537</v>
      </c>
      <c r="S1461" s="238" t="s">
        <v>188</v>
      </c>
      <c r="T1461" s="239" t="s">
        <v>188</v>
      </c>
      <c r="U1461" s="223">
        <v>0.77500000000000002</v>
      </c>
      <c r="V1461" s="223">
        <f>ROUND(E1461*U1461,2)</f>
        <v>10.08</v>
      </c>
      <c r="W1461" s="223"/>
      <c r="X1461" s="223" t="s">
        <v>210</v>
      </c>
      <c r="Y1461" s="223" t="s">
        <v>191</v>
      </c>
      <c r="Z1461" s="212"/>
      <c r="AA1461" s="212"/>
      <c r="AB1461" s="212"/>
      <c r="AC1461" s="212"/>
      <c r="AD1461" s="212"/>
      <c r="AE1461" s="212"/>
      <c r="AF1461" s="212"/>
      <c r="AG1461" s="212" t="s">
        <v>1126</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2" x14ac:dyDescent="0.2">
      <c r="A1462" s="219"/>
      <c r="B1462" s="220"/>
      <c r="C1462" s="245"/>
      <c r="D1462" s="242"/>
      <c r="E1462" s="242"/>
      <c r="F1462" s="242"/>
      <c r="G1462" s="242"/>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193</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ht="22.5" outlineLevel="1" x14ac:dyDescent="0.2">
      <c r="A1463" s="233">
        <v>353</v>
      </c>
      <c r="B1463" s="234" t="s">
        <v>1579</v>
      </c>
      <c r="C1463" s="244" t="s">
        <v>1580</v>
      </c>
      <c r="D1463" s="235" t="s">
        <v>384</v>
      </c>
      <c r="E1463" s="236">
        <v>39</v>
      </c>
      <c r="F1463" s="237"/>
      <c r="G1463" s="238">
        <f>ROUND(E1463*F1463,2)</f>
        <v>0</v>
      </c>
      <c r="H1463" s="237"/>
      <c r="I1463" s="238">
        <f>ROUND(E1463*H1463,2)</f>
        <v>0</v>
      </c>
      <c r="J1463" s="237"/>
      <c r="K1463" s="238">
        <f>ROUND(E1463*J1463,2)</f>
        <v>0</v>
      </c>
      <c r="L1463" s="238">
        <v>21</v>
      </c>
      <c r="M1463" s="238">
        <f>G1463*(1+L1463/100)</f>
        <v>0</v>
      </c>
      <c r="N1463" s="236">
        <v>3.32E-3</v>
      </c>
      <c r="O1463" s="236">
        <f>ROUND(E1463*N1463,2)</f>
        <v>0.13</v>
      </c>
      <c r="P1463" s="236">
        <v>0</v>
      </c>
      <c r="Q1463" s="236">
        <f>ROUND(E1463*P1463,2)</f>
        <v>0</v>
      </c>
      <c r="R1463" s="238"/>
      <c r="S1463" s="238" t="s">
        <v>533</v>
      </c>
      <c r="T1463" s="239" t="s">
        <v>539</v>
      </c>
      <c r="U1463" s="223">
        <v>0</v>
      </c>
      <c r="V1463" s="223">
        <f>ROUND(E1463*U1463,2)</f>
        <v>0</v>
      </c>
      <c r="W1463" s="223"/>
      <c r="X1463" s="223" t="s">
        <v>210</v>
      </c>
      <c r="Y1463" s="223" t="s">
        <v>191</v>
      </c>
      <c r="Z1463" s="212"/>
      <c r="AA1463" s="212"/>
      <c r="AB1463" s="212"/>
      <c r="AC1463" s="212"/>
      <c r="AD1463" s="212"/>
      <c r="AE1463" s="212"/>
      <c r="AF1463" s="212"/>
      <c r="AG1463" s="212" t="s">
        <v>390</v>
      </c>
      <c r="AH1463" s="212"/>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2" x14ac:dyDescent="0.2">
      <c r="A1464" s="219"/>
      <c r="B1464" s="220"/>
      <c r="C1464" s="262" t="s">
        <v>1581</v>
      </c>
      <c r="D1464" s="249"/>
      <c r="E1464" s="250">
        <v>39</v>
      </c>
      <c r="F1464" s="223"/>
      <c r="G1464" s="223"/>
      <c r="H1464" s="223"/>
      <c r="I1464" s="223"/>
      <c r="J1464" s="223"/>
      <c r="K1464" s="223"/>
      <c r="L1464" s="223"/>
      <c r="M1464" s="223"/>
      <c r="N1464" s="222"/>
      <c r="O1464" s="222"/>
      <c r="P1464" s="222"/>
      <c r="Q1464" s="222"/>
      <c r="R1464" s="223"/>
      <c r="S1464" s="223"/>
      <c r="T1464" s="223"/>
      <c r="U1464" s="223"/>
      <c r="V1464" s="223"/>
      <c r="W1464" s="223"/>
      <c r="X1464" s="223"/>
      <c r="Y1464" s="223"/>
      <c r="Z1464" s="212"/>
      <c r="AA1464" s="212"/>
      <c r="AB1464" s="212"/>
      <c r="AC1464" s="212"/>
      <c r="AD1464" s="212"/>
      <c r="AE1464" s="212"/>
      <c r="AF1464" s="212"/>
      <c r="AG1464" s="212" t="s">
        <v>215</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2" x14ac:dyDescent="0.2">
      <c r="A1465" s="219"/>
      <c r="B1465" s="220"/>
      <c r="C1465" s="263"/>
      <c r="D1465" s="241"/>
      <c r="E1465" s="241"/>
      <c r="F1465" s="241"/>
      <c r="G1465" s="241"/>
      <c r="H1465" s="223"/>
      <c r="I1465" s="223"/>
      <c r="J1465" s="223"/>
      <c r="K1465" s="223"/>
      <c r="L1465" s="223"/>
      <c r="M1465" s="223"/>
      <c r="N1465" s="222"/>
      <c r="O1465" s="222"/>
      <c r="P1465" s="222"/>
      <c r="Q1465" s="222"/>
      <c r="R1465" s="223"/>
      <c r="S1465" s="223"/>
      <c r="T1465" s="223"/>
      <c r="U1465" s="223"/>
      <c r="V1465" s="223"/>
      <c r="W1465" s="223"/>
      <c r="X1465" s="223"/>
      <c r="Y1465" s="223"/>
      <c r="Z1465" s="212"/>
      <c r="AA1465" s="212"/>
      <c r="AB1465" s="212"/>
      <c r="AC1465" s="212"/>
      <c r="AD1465" s="212"/>
      <c r="AE1465" s="212"/>
      <c r="AF1465" s="212"/>
      <c r="AG1465" s="212" t="s">
        <v>193</v>
      </c>
      <c r="AH1465" s="212"/>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ht="22.5" outlineLevel="1" x14ac:dyDescent="0.2">
      <c r="A1466" s="233">
        <v>354</v>
      </c>
      <c r="B1466" s="234" t="s">
        <v>1582</v>
      </c>
      <c r="C1466" s="244" t="s">
        <v>1583</v>
      </c>
      <c r="D1466" s="235" t="s">
        <v>384</v>
      </c>
      <c r="E1466" s="236">
        <v>1</v>
      </c>
      <c r="F1466" s="237"/>
      <c r="G1466" s="238">
        <f>ROUND(E1466*F1466,2)</f>
        <v>0</v>
      </c>
      <c r="H1466" s="237"/>
      <c r="I1466" s="238">
        <f>ROUND(E1466*H1466,2)</f>
        <v>0</v>
      </c>
      <c r="J1466" s="237"/>
      <c r="K1466" s="238">
        <f>ROUND(E1466*J1466,2)</f>
        <v>0</v>
      </c>
      <c r="L1466" s="238">
        <v>21</v>
      </c>
      <c r="M1466" s="238">
        <f>G1466*(1+L1466/100)</f>
        <v>0</v>
      </c>
      <c r="N1466" s="236">
        <v>0</v>
      </c>
      <c r="O1466" s="236">
        <f>ROUND(E1466*N1466,2)</f>
        <v>0</v>
      </c>
      <c r="P1466" s="236">
        <v>0</v>
      </c>
      <c r="Q1466" s="236">
        <f>ROUND(E1466*P1466,2)</f>
        <v>0</v>
      </c>
      <c r="R1466" s="238"/>
      <c r="S1466" s="238" t="s">
        <v>533</v>
      </c>
      <c r="T1466" s="239" t="s">
        <v>539</v>
      </c>
      <c r="U1466" s="223">
        <v>0</v>
      </c>
      <c r="V1466" s="223">
        <f>ROUND(E1466*U1466,2)</f>
        <v>0</v>
      </c>
      <c r="W1466" s="223"/>
      <c r="X1466" s="223" t="s">
        <v>210</v>
      </c>
      <c r="Y1466" s="223" t="s">
        <v>191</v>
      </c>
      <c r="Z1466" s="212"/>
      <c r="AA1466" s="212"/>
      <c r="AB1466" s="212"/>
      <c r="AC1466" s="212"/>
      <c r="AD1466" s="212"/>
      <c r="AE1466" s="212"/>
      <c r="AF1466" s="212"/>
      <c r="AG1466" s="212" t="s">
        <v>211</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2" x14ac:dyDescent="0.2">
      <c r="A1467" s="219"/>
      <c r="B1467" s="220"/>
      <c r="C1467" s="245"/>
      <c r="D1467" s="242"/>
      <c r="E1467" s="242"/>
      <c r="F1467" s="242"/>
      <c r="G1467" s="242"/>
      <c r="H1467" s="223"/>
      <c r="I1467" s="223"/>
      <c r="J1467" s="223"/>
      <c r="K1467" s="223"/>
      <c r="L1467" s="223"/>
      <c r="M1467" s="223"/>
      <c r="N1467" s="222"/>
      <c r="O1467" s="222"/>
      <c r="P1467" s="222"/>
      <c r="Q1467" s="222"/>
      <c r="R1467" s="223"/>
      <c r="S1467" s="223"/>
      <c r="T1467" s="223"/>
      <c r="U1467" s="223"/>
      <c r="V1467" s="223"/>
      <c r="W1467" s="223"/>
      <c r="X1467" s="223"/>
      <c r="Y1467" s="223"/>
      <c r="Z1467" s="212"/>
      <c r="AA1467" s="212"/>
      <c r="AB1467" s="212"/>
      <c r="AC1467" s="212"/>
      <c r="AD1467" s="212"/>
      <c r="AE1467" s="212"/>
      <c r="AF1467" s="212"/>
      <c r="AG1467" s="212" t="s">
        <v>193</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ht="22.5" outlineLevel="1" x14ac:dyDescent="0.2">
      <c r="A1468" s="233">
        <v>355</v>
      </c>
      <c r="B1468" s="234" t="s">
        <v>1584</v>
      </c>
      <c r="C1468" s="244" t="s">
        <v>1585</v>
      </c>
      <c r="D1468" s="235" t="s">
        <v>384</v>
      </c>
      <c r="E1468" s="236">
        <v>1</v>
      </c>
      <c r="F1468" s="237"/>
      <c r="G1468" s="238">
        <f>ROUND(E1468*F1468,2)</f>
        <v>0</v>
      </c>
      <c r="H1468" s="237"/>
      <c r="I1468" s="238">
        <f>ROUND(E1468*H1468,2)</f>
        <v>0</v>
      </c>
      <c r="J1468" s="237"/>
      <c r="K1468" s="238">
        <f>ROUND(E1468*J1468,2)</f>
        <v>0</v>
      </c>
      <c r="L1468" s="238">
        <v>21</v>
      </c>
      <c r="M1468" s="238">
        <f>G1468*(1+L1468/100)</f>
        <v>0</v>
      </c>
      <c r="N1468" s="236">
        <v>0</v>
      </c>
      <c r="O1468" s="236">
        <f>ROUND(E1468*N1468,2)</f>
        <v>0</v>
      </c>
      <c r="P1468" s="236">
        <v>0</v>
      </c>
      <c r="Q1468" s="236">
        <f>ROUND(E1468*P1468,2)</f>
        <v>0</v>
      </c>
      <c r="R1468" s="238"/>
      <c r="S1468" s="238" t="s">
        <v>533</v>
      </c>
      <c r="T1468" s="239" t="s">
        <v>539</v>
      </c>
      <c r="U1468" s="223">
        <v>0</v>
      </c>
      <c r="V1468" s="223">
        <f>ROUND(E1468*U1468,2)</f>
        <v>0</v>
      </c>
      <c r="W1468" s="223"/>
      <c r="X1468" s="223" t="s">
        <v>210</v>
      </c>
      <c r="Y1468" s="223" t="s">
        <v>191</v>
      </c>
      <c r="Z1468" s="212"/>
      <c r="AA1468" s="212"/>
      <c r="AB1468" s="212"/>
      <c r="AC1468" s="212"/>
      <c r="AD1468" s="212"/>
      <c r="AE1468" s="212"/>
      <c r="AF1468" s="212"/>
      <c r="AG1468" s="212" t="s">
        <v>211</v>
      </c>
      <c r="AH1468" s="212"/>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2" x14ac:dyDescent="0.2">
      <c r="A1469" s="219"/>
      <c r="B1469" s="220"/>
      <c r="C1469" s="245"/>
      <c r="D1469" s="242"/>
      <c r="E1469" s="242"/>
      <c r="F1469" s="242"/>
      <c r="G1469" s="242"/>
      <c r="H1469" s="223"/>
      <c r="I1469" s="223"/>
      <c r="J1469" s="223"/>
      <c r="K1469" s="223"/>
      <c r="L1469" s="223"/>
      <c r="M1469" s="223"/>
      <c r="N1469" s="222"/>
      <c r="O1469" s="222"/>
      <c r="P1469" s="222"/>
      <c r="Q1469" s="222"/>
      <c r="R1469" s="223"/>
      <c r="S1469" s="223"/>
      <c r="T1469" s="223"/>
      <c r="U1469" s="223"/>
      <c r="V1469" s="223"/>
      <c r="W1469" s="223"/>
      <c r="X1469" s="223"/>
      <c r="Y1469" s="223"/>
      <c r="Z1469" s="212"/>
      <c r="AA1469" s="212"/>
      <c r="AB1469" s="212"/>
      <c r="AC1469" s="212"/>
      <c r="AD1469" s="212"/>
      <c r="AE1469" s="212"/>
      <c r="AF1469" s="212"/>
      <c r="AG1469" s="212" t="s">
        <v>193</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1" x14ac:dyDescent="0.2">
      <c r="A1470" s="233">
        <v>356</v>
      </c>
      <c r="B1470" s="234" t="s">
        <v>1586</v>
      </c>
      <c r="C1470" s="244" t="s">
        <v>1587</v>
      </c>
      <c r="D1470" s="235" t="s">
        <v>263</v>
      </c>
      <c r="E1470" s="236">
        <v>11.34</v>
      </c>
      <c r="F1470" s="237"/>
      <c r="G1470" s="238">
        <f>ROUND(E1470*F1470,2)</f>
        <v>0</v>
      </c>
      <c r="H1470" s="237"/>
      <c r="I1470" s="238">
        <f>ROUND(E1470*H1470,2)</f>
        <v>0</v>
      </c>
      <c r="J1470" s="237"/>
      <c r="K1470" s="238">
        <f>ROUND(E1470*J1470,2)</f>
        <v>0</v>
      </c>
      <c r="L1470" s="238">
        <v>21</v>
      </c>
      <c r="M1470" s="238">
        <f>G1470*(1+L1470/100)</f>
        <v>0</v>
      </c>
      <c r="N1470" s="236">
        <v>1.9000000000000001E-4</v>
      </c>
      <c r="O1470" s="236">
        <f>ROUND(E1470*N1470,2)</f>
        <v>0</v>
      </c>
      <c r="P1470" s="236">
        <v>0</v>
      </c>
      <c r="Q1470" s="236">
        <f>ROUND(E1470*P1470,2)</f>
        <v>0</v>
      </c>
      <c r="R1470" s="238"/>
      <c r="S1470" s="238" t="s">
        <v>533</v>
      </c>
      <c r="T1470" s="239" t="s">
        <v>539</v>
      </c>
      <c r="U1470" s="223">
        <v>0</v>
      </c>
      <c r="V1470" s="223">
        <f>ROUND(E1470*U1470,2)</f>
        <v>0</v>
      </c>
      <c r="W1470" s="223"/>
      <c r="X1470" s="223" t="s">
        <v>210</v>
      </c>
      <c r="Y1470" s="223" t="s">
        <v>191</v>
      </c>
      <c r="Z1470" s="212"/>
      <c r="AA1470" s="212"/>
      <c r="AB1470" s="212"/>
      <c r="AC1470" s="212"/>
      <c r="AD1470" s="212"/>
      <c r="AE1470" s="212"/>
      <c r="AF1470" s="212"/>
      <c r="AG1470" s="212" t="s">
        <v>1126</v>
      </c>
      <c r="AH1470" s="212"/>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2" x14ac:dyDescent="0.2">
      <c r="A1471" s="219"/>
      <c r="B1471" s="220"/>
      <c r="C1471" s="262" t="s">
        <v>1588</v>
      </c>
      <c r="D1471" s="249"/>
      <c r="E1471" s="250">
        <v>5.76</v>
      </c>
      <c r="F1471" s="223"/>
      <c r="G1471" s="223"/>
      <c r="H1471" s="223"/>
      <c r="I1471" s="223"/>
      <c r="J1471" s="223"/>
      <c r="K1471" s="223"/>
      <c r="L1471" s="223"/>
      <c r="M1471" s="223"/>
      <c r="N1471" s="222"/>
      <c r="O1471" s="222"/>
      <c r="P1471" s="222"/>
      <c r="Q1471" s="222"/>
      <c r="R1471" s="223"/>
      <c r="S1471" s="223"/>
      <c r="T1471" s="223"/>
      <c r="U1471" s="223"/>
      <c r="V1471" s="223"/>
      <c r="W1471" s="223"/>
      <c r="X1471" s="223"/>
      <c r="Y1471" s="223"/>
      <c r="Z1471" s="212"/>
      <c r="AA1471" s="212"/>
      <c r="AB1471" s="212"/>
      <c r="AC1471" s="212"/>
      <c r="AD1471" s="212"/>
      <c r="AE1471" s="212"/>
      <c r="AF1471" s="212"/>
      <c r="AG1471" s="212" t="s">
        <v>215</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62" t="s">
        <v>1589</v>
      </c>
      <c r="D1472" s="249"/>
      <c r="E1472" s="250">
        <v>0.78</v>
      </c>
      <c r="F1472" s="223"/>
      <c r="G1472" s="223"/>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215</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62" t="s">
        <v>1590</v>
      </c>
      <c r="D1473" s="249"/>
      <c r="E1473" s="250">
        <v>4.8</v>
      </c>
      <c r="F1473" s="223"/>
      <c r="G1473" s="223"/>
      <c r="H1473" s="223"/>
      <c r="I1473" s="223"/>
      <c r="J1473" s="223"/>
      <c r="K1473" s="223"/>
      <c r="L1473" s="223"/>
      <c r="M1473" s="223"/>
      <c r="N1473" s="222"/>
      <c r="O1473" s="222"/>
      <c r="P1473" s="222"/>
      <c r="Q1473" s="222"/>
      <c r="R1473" s="223"/>
      <c r="S1473" s="223"/>
      <c r="T1473" s="223"/>
      <c r="U1473" s="223"/>
      <c r="V1473" s="223"/>
      <c r="W1473" s="223"/>
      <c r="X1473" s="223"/>
      <c r="Y1473" s="223"/>
      <c r="Z1473" s="212"/>
      <c r="AA1473" s="212"/>
      <c r="AB1473" s="212"/>
      <c r="AC1473" s="212"/>
      <c r="AD1473" s="212"/>
      <c r="AE1473" s="212"/>
      <c r="AF1473" s="212"/>
      <c r="AG1473" s="212" t="s">
        <v>215</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2" x14ac:dyDescent="0.2">
      <c r="A1474" s="219"/>
      <c r="B1474" s="220"/>
      <c r="C1474" s="263"/>
      <c r="D1474" s="241"/>
      <c r="E1474" s="241"/>
      <c r="F1474" s="241"/>
      <c r="G1474" s="241"/>
      <c r="H1474" s="223"/>
      <c r="I1474" s="223"/>
      <c r="J1474" s="223"/>
      <c r="K1474" s="223"/>
      <c r="L1474" s="223"/>
      <c r="M1474" s="223"/>
      <c r="N1474" s="222"/>
      <c r="O1474" s="222"/>
      <c r="P1474" s="222"/>
      <c r="Q1474" s="222"/>
      <c r="R1474" s="223"/>
      <c r="S1474" s="223"/>
      <c r="T1474" s="223"/>
      <c r="U1474" s="223"/>
      <c r="V1474" s="223"/>
      <c r="W1474" s="223"/>
      <c r="X1474" s="223"/>
      <c r="Y1474" s="223"/>
      <c r="Z1474" s="212"/>
      <c r="AA1474" s="212"/>
      <c r="AB1474" s="212"/>
      <c r="AC1474" s="212"/>
      <c r="AD1474" s="212"/>
      <c r="AE1474" s="212"/>
      <c r="AF1474" s="212"/>
      <c r="AG1474" s="212" t="s">
        <v>193</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1" x14ac:dyDescent="0.2">
      <c r="A1475" s="233">
        <v>357</v>
      </c>
      <c r="B1475" s="234" t="s">
        <v>1591</v>
      </c>
      <c r="C1475" s="244" t="s">
        <v>1592</v>
      </c>
      <c r="D1475" s="235" t="s">
        <v>384</v>
      </c>
      <c r="E1475" s="236">
        <v>6</v>
      </c>
      <c r="F1475" s="237"/>
      <c r="G1475" s="238">
        <f>ROUND(E1475*F1475,2)</f>
        <v>0</v>
      </c>
      <c r="H1475" s="237"/>
      <c r="I1475" s="238">
        <f>ROUND(E1475*H1475,2)</f>
        <v>0</v>
      </c>
      <c r="J1475" s="237"/>
      <c r="K1475" s="238">
        <f>ROUND(E1475*J1475,2)</f>
        <v>0</v>
      </c>
      <c r="L1475" s="238">
        <v>21</v>
      </c>
      <c r="M1475" s="238">
        <f>G1475*(1+L1475/100)</f>
        <v>0</v>
      </c>
      <c r="N1475" s="236">
        <v>0</v>
      </c>
      <c r="O1475" s="236">
        <f>ROUND(E1475*N1475,2)</f>
        <v>0</v>
      </c>
      <c r="P1475" s="236">
        <v>0</v>
      </c>
      <c r="Q1475" s="236">
        <f>ROUND(E1475*P1475,2)</f>
        <v>0</v>
      </c>
      <c r="R1475" s="238"/>
      <c r="S1475" s="238" t="s">
        <v>533</v>
      </c>
      <c r="T1475" s="239" t="s">
        <v>188</v>
      </c>
      <c r="U1475" s="223">
        <v>0.08</v>
      </c>
      <c r="V1475" s="223">
        <f>ROUND(E1475*U1475,2)</f>
        <v>0.48</v>
      </c>
      <c r="W1475" s="223"/>
      <c r="X1475" s="223" t="s">
        <v>210</v>
      </c>
      <c r="Y1475" s="223" t="s">
        <v>191</v>
      </c>
      <c r="Z1475" s="212"/>
      <c r="AA1475" s="212"/>
      <c r="AB1475" s="212"/>
      <c r="AC1475" s="212"/>
      <c r="AD1475" s="212"/>
      <c r="AE1475" s="212"/>
      <c r="AF1475" s="212"/>
      <c r="AG1475" s="212" t="s">
        <v>1126</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2" x14ac:dyDescent="0.2">
      <c r="A1476" s="219"/>
      <c r="B1476" s="220"/>
      <c r="C1476" s="262" t="s">
        <v>1593</v>
      </c>
      <c r="D1476" s="249"/>
      <c r="E1476" s="250">
        <v>6</v>
      </c>
      <c r="F1476" s="223"/>
      <c r="G1476" s="223"/>
      <c r="H1476" s="223"/>
      <c r="I1476" s="223"/>
      <c r="J1476" s="223"/>
      <c r="K1476" s="223"/>
      <c r="L1476" s="223"/>
      <c r="M1476" s="223"/>
      <c r="N1476" s="222"/>
      <c r="O1476" s="222"/>
      <c r="P1476" s="222"/>
      <c r="Q1476" s="222"/>
      <c r="R1476" s="223"/>
      <c r="S1476" s="223"/>
      <c r="T1476" s="223"/>
      <c r="U1476" s="223"/>
      <c r="V1476" s="223"/>
      <c r="W1476" s="223"/>
      <c r="X1476" s="223"/>
      <c r="Y1476" s="223"/>
      <c r="Z1476" s="212"/>
      <c r="AA1476" s="212"/>
      <c r="AB1476" s="212"/>
      <c r="AC1476" s="212"/>
      <c r="AD1476" s="212"/>
      <c r="AE1476" s="212"/>
      <c r="AF1476" s="212"/>
      <c r="AG1476" s="212" t="s">
        <v>215</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
      <c r="A1477" s="219"/>
      <c r="B1477" s="220"/>
      <c r="C1477" s="263"/>
      <c r="D1477" s="241"/>
      <c r="E1477" s="241"/>
      <c r="F1477" s="241"/>
      <c r="G1477" s="241"/>
      <c r="H1477" s="223"/>
      <c r="I1477" s="223"/>
      <c r="J1477" s="223"/>
      <c r="K1477" s="223"/>
      <c r="L1477" s="223"/>
      <c r="M1477" s="223"/>
      <c r="N1477" s="222"/>
      <c r="O1477" s="222"/>
      <c r="P1477" s="222"/>
      <c r="Q1477" s="222"/>
      <c r="R1477" s="223"/>
      <c r="S1477" s="223"/>
      <c r="T1477" s="223"/>
      <c r="U1477" s="223"/>
      <c r="V1477" s="223"/>
      <c r="W1477" s="223"/>
      <c r="X1477" s="223"/>
      <c r="Y1477" s="223"/>
      <c r="Z1477" s="212"/>
      <c r="AA1477" s="212"/>
      <c r="AB1477" s="212"/>
      <c r="AC1477" s="212"/>
      <c r="AD1477" s="212"/>
      <c r="AE1477" s="212"/>
      <c r="AF1477" s="212"/>
      <c r="AG1477" s="212" t="s">
        <v>193</v>
      </c>
      <c r="AH1477" s="212"/>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1" x14ac:dyDescent="0.2">
      <c r="A1478" s="233">
        <v>358</v>
      </c>
      <c r="B1478" s="234" t="s">
        <v>1594</v>
      </c>
      <c r="C1478" s="244" t="s">
        <v>1595</v>
      </c>
      <c r="D1478" s="235" t="s">
        <v>384</v>
      </c>
      <c r="E1478" s="236">
        <v>7</v>
      </c>
      <c r="F1478" s="237"/>
      <c r="G1478" s="238">
        <f>ROUND(E1478*F1478,2)</f>
        <v>0</v>
      </c>
      <c r="H1478" s="237"/>
      <c r="I1478" s="238">
        <f>ROUND(E1478*H1478,2)</f>
        <v>0</v>
      </c>
      <c r="J1478" s="237"/>
      <c r="K1478" s="238">
        <f>ROUND(E1478*J1478,2)</f>
        <v>0</v>
      </c>
      <c r="L1478" s="238">
        <v>21</v>
      </c>
      <c r="M1478" s="238">
        <f>G1478*(1+L1478/100)</f>
        <v>0</v>
      </c>
      <c r="N1478" s="236">
        <v>0</v>
      </c>
      <c r="O1478" s="236">
        <f>ROUND(E1478*N1478,2)</f>
        <v>0</v>
      </c>
      <c r="P1478" s="236">
        <v>0</v>
      </c>
      <c r="Q1478" s="236">
        <f>ROUND(E1478*P1478,2)</f>
        <v>0</v>
      </c>
      <c r="R1478" s="238"/>
      <c r="S1478" s="238" t="s">
        <v>533</v>
      </c>
      <c r="T1478" s="239" t="s">
        <v>189</v>
      </c>
      <c r="U1478" s="223">
        <v>0</v>
      </c>
      <c r="V1478" s="223">
        <f>ROUND(E1478*U1478,2)</f>
        <v>0</v>
      </c>
      <c r="W1478" s="223"/>
      <c r="X1478" s="223" t="s">
        <v>210</v>
      </c>
      <c r="Y1478" s="223" t="s">
        <v>191</v>
      </c>
      <c r="Z1478" s="212"/>
      <c r="AA1478" s="212"/>
      <c r="AB1478" s="212"/>
      <c r="AC1478" s="212"/>
      <c r="AD1478" s="212"/>
      <c r="AE1478" s="212"/>
      <c r="AF1478" s="212"/>
      <c r="AG1478" s="212" t="s">
        <v>211</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2" x14ac:dyDescent="0.2">
      <c r="A1479" s="219"/>
      <c r="B1479" s="220"/>
      <c r="C1479" s="245"/>
      <c r="D1479" s="242"/>
      <c r="E1479" s="242"/>
      <c r="F1479" s="242"/>
      <c r="G1479" s="242"/>
      <c r="H1479" s="223"/>
      <c r="I1479" s="223"/>
      <c r="J1479" s="223"/>
      <c r="K1479" s="223"/>
      <c r="L1479" s="223"/>
      <c r="M1479" s="223"/>
      <c r="N1479" s="222"/>
      <c r="O1479" s="222"/>
      <c r="P1479" s="222"/>
      <c r="Q1479" s="222"/>
      <c r="R1479" s="223"/>
      <c r="S1479" s="223"/>
      <c r="T1479" s="223"/>
      <c r="U1479" s="223"/>
      <c r="V1479" s="223"/>
      <c r="W1479" s="223"/>
      <c r="X1479" s="223"/>
      <c r="Y1479" s="223"/>
      <c r="Z1479" s="212"/>
      <c r="AA1479" s="212"/>
      <c r="AB1479" s="212"/>
      <c r="AC1479" s="212"/>
      <c r="AD1479" s="212"/>
      <c r="AE1479" s="212"/>
      <c r="AF1479" s="212"/>
      <c r="AG1479" s="212" t="s">
        <v>193</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1" x14ac:dyDescent="0.2">
      <c r="A1480" s="233">
        <v>359</v>
      </c>
      <c r="B1480" s="234" t="s">
        <v>1596</v>
      </c>
      <c r="C1480" s="244" t="s">
        <v>1597</v>
      </c>
      <c r="D1480" s="235" t="s">
        <v>384</v>
      </c>
      <c r="E1480" s="236">
        <v>1</v>
      </c>
      <c r="F1480" s="237"/>
      <c r="G1480" s="238">
        <f>ROUND(E1480*F1480,2)</f>
        <v>0</v>
      </c>
      <c r="H1480" s="237"/>
      <c r="I1480" s="238">
        <f>ROUND(E1480*H1480,2)</f>
        <v>0</v>
      </c>
      <c r="J1480" s="237"/>
      <c r="K1480" s="238">
        <f>ROUND(E1480*J1480,2)</f>
        <v>0</v>
      </c>
      <c r="L1480" s="238">
        <v>21</v>
      </c>
      <c r="M1480" s="238">
        <f>G1480*(1+L1480/100)</f>
        <v>0</v>
      </c>
      <c r="N1480" s="236">
        <v>0</v>
      </c>
      <c r="O1480" s="236">
        <f>ROUND(E1480*N1480,2)</f>
        <v>0</v>
      </c>
      <c r="P1480" s="236">
        <v>0</v>
      </c>
      <c r="Q1480" s="236">
        <f>ROUND(E1480*P1480,2)</f>
        <v>0</v>
      </c>
      <c r="R1480" s="238"/>
      <c r="S1480" s="238" t="s">
        <v>533</v>
      </c>
      <c r="T1480" s="239" t="s">
        <v>189</v>
      </c>
      <c r="U1480" s="223">
        <v>0</v>
      </c>
      <c r="V1480" s="223">
        <f>ROUND(E1480*U1480,2)</f>
        <v>0</v>
      </c>
      <c r="W1480" s="223"/>
      <c r="X1480" s="223" t="s">
        <v>210</v>
      </c>
      <c r="Y1480" s="223" t="s">
        <v>191</v>
      </c>
      <c r="Z1480" s="212"/>
      <c r="AA1480" s="212"/>
      <c r="AB1480" s="212"/>
      <c r="AC1480" s="212"/>
      <c r="AD1480" s="212"/>
      <c r="AE1480" s="212"/>
      <c r="AF1480" s="212"/>
      <c r="AG1480" s="212" t="s">
        <v>211</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2" x14ac:dyDescent="0.2">
      <c r="A1481" s="219"/>
      <c r="B1481" s="220"/>
      <c r="C1481" s="245"/>
      <c r="D1481" s="242"/>
      <c r="E1481" s="242"/>
      <c r="F1481" s="242"/>
      <c r="G1481" s="242"/>
      <c r="H1481" s="223"/>
      <c r="I1481" s="223"/>
      <c r="J1481" s="223"/>
      <c r="K1481" s="223"/>
      <c r="L1481" s="223"/>
      <c r="M1481" s="223"/>
      <c r="N1481" s="222"/>
      <c r="O1481" s="222"/>
      <c r="P1481" s="222"/>
      <c r="Q1481" s="222"/>
      <c r="R1481" s="223"/>
      <c r="S1481" s="223"/>
      <c r="T1481" s="223"/>
      <c r="U1481" s="223"/>
      <c r="V1481" s="223"/>
      <c r="W1481" s="223"/>
      <c r="X1481" s="223"/>
      <c r="Y1481" s="223"/>
      <c r="Z1481" s="212"/>
      <c r="AA1481" s="212"/>
      <c r="AB1481" s="212"/>
      <c r="AC1481" s="212"/>
      <c r="AD1481" s="212"/>
      <c r="AE1481" s="212"/>
      <c r="AF1481" s="212"/>
      <c r="AG1481" s="212" t="s">
        <v>193</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
      <c r="A1482" s="233">
        <v>360</v>
      </c>
      <c r="B1482" s="234" t="s">
        <v>1598</v>
      </c>
      <c r="C1482" s="244" t="s">
        <v>1599</v>
      </c>
      <c r="D1482" s="235" t="s">
        <v>384</v>
      </c>
      <c r="E1482" s="236">
        <v>2</v>
      </c>
      <c r="F1482" s="237"/>
      <c r="G1482" s="238">
        <f>ROUND(E1482*F1482,2)</f>
        <v>0</v>
      </c>
      <c r="H1482" s="237"/>
      <c r="I1482" s="238">
        <f>ROUND(E1482*H1482,2)</f>
        <v>0</v>
      </c>
      <c r="J1482" s="237"/>
      <c r="K1482" s="238">
        <f>ROUND(E1482*J1482,2)</f>
        <v>0</v>
      </c>
      <c r="L1482" s="238">
        <v>21</v>
      </c>
      <c r="M1482" s="238">
        <f>G1482*(1+L1482/100)</f>
        <v>0</v>
      </c>
      <c r="N1482" s="236">
        <v>0</v>
      </c>
      <c r="O1482" s="236">
        <f>ROUND(E1482*N1482,2)</f>
        <v>0</v>
      </c>
      <c r="P1482" s="236">
        <v>0</v>
      </c>
      <c r="Q1482" s="236">
        <f>ROUND(E1482*P1482,2)</f>
        <v>0</v>
      </c>
      <c r="R1482" s="238"/>
      <c r="S1482" s="238" t="s">
        <v>533</v>
      </c>
      <c r="T1482" s="239" t="s">
        <v>189</v>
      </c>
      <c r="U1482" s="223">
        <v>0</v>
      </c>
      <c r="V1482" s="223">
        <f>ROUND(E1482*U1482,2)</f>
        <v>0</v>
      </c>
      <c r="W1482" s="223"/>
      <c r="X1482" s="223" t="s">
        <v>210</v>
      </c>
      <c r="Y1482" s="223" t="s">
        <v>191</v>
      </c>
      <c r="Z1482" s="212"/>
      <c r="AA1482" s="212"/>
      <c r="AB1482" s="212"/>
      <c r="AC1482" s="212"/>
      <c r="AD1482" s="212"/>
      <c r="AE1482" s="212"/>
      <c r="AF1482" s="212"/>
      <c r="AG1482" s="212" t="s">
        <v>211</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45"/>
      <c r="D1483" s="242"/>
      <c r="E1483" s="242"/>
      <c r="F1483" s="242"/>
      <c r="G1483" s="242"/>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193</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1" x14ac:dyDescent="0.2">
      <c r="A1484" s="233">
        <v>361</v>
      </c>
      <c r="B1484" s="234" t="s">
        <v>1600</v>
      </c>
      <c r="C1484" s="244" t="s">
        <v>1601</v>
      </c>
      <c r="D1484" s="235" t="s">
        <v>384</v>
      </c>
      <c r="E1484" s="236">
        <v>1</v>
      </c>
      <c r="F1484" s="237"/>
      <c r="G1484" s="238">
        <f>ROUND(E1484*F1484,2)</f>
        <v>0</v>
      </c>
      <c r="H1484" s="237"/>
      <c r="I1484" s="238">
        <f>ROUND(E1484*H1484,2)</f>
        <v>0</v>
      </c>
      <c r="J1484" s="237"/>
      <c r="K1484" s="238">
        <f>ROUND(E1484*J1484,2)</f>
        <v>0</v>
      </c>
      <c r="L1484" s="238">
        <v>21</v>
      </c>
      <c r="M1484" s="238">
        <f>G1484*(1+L1484/100)</f>
        <v>0</v>
      </c>
      <c r="N1484" s="236">
        <v>0</v>
      </c>
      <c r="O1484" s="236">
        <f>ROUND(E1484*N1484,2)</f>
        <v>0</v>
      </c>
      <c r="P1484" s="236">
        <v>0</v>
      </c>
      <c r="Q1484" s="236">
        <f>ROUND(E1484*P1484,2)</f>
        <v>0</v>
      </c>
      <c r="R1484" s="238"/>
      <c r="S1484" s="238" t="s">
        <v>533</v>
      </c>
      <c r="T1484" s="239" t="s">
        <v>189</v>
      </c>
      <c r="U1484" s="223">
        <v>0</v>
      </c>
      <c r="V1484" s="223">
        <f>ROUND(E1484*U1484,2)</f>
        <v>0</v>
      </c>
      <c r="W1484" s="223"/>
      <c r="X1484" s="223" t="s">
        <v>210</v>
      </c>
      <c r="Y1484" s="223" t="s">
        <v>191</v>
      </c>
      <c r="Z1484" s="212"/>
      <c r="AA1484" s="212"/>
      <c r="AB1484" s="212"/>
      <c r="AC1484" s="212"/>
      <c r="AD1484" s="212"/>
      <c r="AE1484" s="212"/>
      <c r="AF1484" s="212"/>
      <c r="AG1484" s="212" t="s">
        <v>211</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2" x14ac:dyDescent="0.2">
      <c r="A1485" s="219"/>
      <c r="B1485" s="220"/>
      <c r="C1485" s="245"/>
      <c r="D1485" s="242"/>
      <c r="E1485" s="242"/>
      <c r="F1485" s="242"/>
      <c r="G1485" s="242"/>
      <c r="H1485" s="223"/>
      <c r="I1485" s="223"/>
      <c r="J1485" s="223"/>
      <c r="K1485" s="223"/>
      <c r="L1485" s="223"/>
      <c r="M1485" s="223"/>
      <c r="N1485" s="222"/>
      <c r="O1485" s="222"/>
      <c r="P1485" s="222"/>
      <c r="Q1485" s="222"/>
      <c r="R1485" s="223"/>
      <c r="S1485" s="223"/>
      <c r="T1485" s="223"/>
      <c r="U1485" s="223"/>
      <c r="V1485" s="223"/>
      <c r="W1485" s="223"/>
      <c r="X1485" s="223"/>
      <c r="Y1485" s="223"/>
      <c r="Z1485" s="212"/>
      <c r="AA1485" s="212"/>
      <c r="AB1485" s="212"/>
      <c r="AC1485" s="212"/>
      <c r="AD1485" s="212"/>
      <c r="AE1485" s="212"/>
      <c r="AF1485" s="212"/>
      <c r="AG1485" s="212" t="s">
        <v>193</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1" x14ac:dyDescent="0.2">
      <c r="A1486" s="233">
        <v>362</v>
      </c>
      <c r="B1486" s="234" t="s">
        <v>1602</v>
      </c>
      <c r="C1486" s="244" t="s">
        <v>1603</v>
      </c>
      <c r="D1486" s="235" t="s">
        <v>384</v>
      </c>
      <c r="E1486" s="236">
        <v>4</v>
      </c>
      <c r="F1486" s="237"/>
      <c r="G1486" s="238">
        <f>ROUND(E1486*F1486,2)</f>
        <v>0</v>
      </c>
      <c r="H1486" s="237"/>
      <c r="I1486" s="238">
        <f>ROUND(E1486*H1486,2)</f>
        <v>0</v>
      </c>
      <c r="J1486" s="237"/>
      <c r="K1486" s="238">
        <f>ROUND(E1486*J1486,2)</f>
        <v>0</v>
      </c>
      <c r="L1486" s="238">
        <v>21</v>
      </c>
      <c r="M1486" s="238">
        <f>G1486*(1+L1486/100)</f>
        <v>0</v>
      </c>
      <c r="N1486" s="236">
        <v>0</v>
      </c>
      <c r="O1486" s="236">
        <f>ROUND(E1486*N1486,2)</f>
        <v>0</v>
      </c>
      <c r="P1486" s="236">
        <v>0</v>
      </c>
      <c r="Q1486" s="236">
        <f>ROUND(E1486*P1486,2)</f>
        <v>0</v>
      </c>
      <c r="R1486" s="238"/>
      <c r="S1486" s="238" t="s">
        <v>533</v>
      </c>
      <c r="T1486" s="239" t="s">
        <v>189</v>
      </c>
      <c r="U1486" s="223">
        <v>0</v>
      </c>
      <c r="V1486" s="223">
        <f>ROUND(E1486*U1486,2)</f>
        <v>0</v>
      </c>
      <c r="W1486" s="223"/>
      <c r="X1486" s="223" t="s">
        <v>210</v>
      </c>
      <c r="Y1486" s="223" t="s">
        <v>191</v>
      </c>
      <c r="Z1486" s="212"/>
      <c r="AA1486" s="212"/>
      <c r="AB1486" s="212"/>
      <c r="AC1486" s="212"/>
      <c r="AD1486" s="212"/>
      <c r="AE1486" s="212"/>
      <c r="AF1486" s="212"/>
      <c r="AG1486" s="212" t="s">
        <v>211</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2" x14ac:dyDescent="0.2">
      <c r="A1487" s="219"/>
      <c r="B1487" s="220"/>
      <c r="C1487" s="245"/>
      <c r="D1487" s="242"/>
      <c r="E1487" s="242"/>
      <c r="F1487" s="242"/>
      <c r="G1487" s="242"/>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193</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1" x14ac:dyDescent="0.2">
      <c r="A1488" s="233">
        <v>363</v>
      </c>
      <c r="B1488" s="234" t="s">
        <v>1604</v>
      </c>
      <c r="C1488" s="244" t="s">
        <v>1605</v>
      </c>
      <c r="D1488" s="235" t="s">
        <v>384</v>
      </c>
      <c r="E1488" s="236">
        <v>1</v>
      </c>
      <c r="F1488" s="237"/>
      <c r="G1488" s="238">
        <f>ROUND(E1488*F1488,2)</f>
        <v>0</v>
      </c>
      <c r="H1488" s="237"/>
      <c r="I1488" s="238">
        <f>ROUND(E1488*H1488,2)</f>
        <v>0</v>
      </c>
      <c r="J1488" s="237"/>
      <c r="K1488" s="238">
        <f>ROUND(E1488*J1488,2)</f>
        <v>0</v>
      </c>
      <c r="L1488" s="238">
        <v>21</v>
      </c>
      <c r="M1488" s="238">
        <f>G1488*(1+L1488/100)</f>
        <v>0</v>
      </c>
      <c r="N1488" s="236">
        <v>0</v>
      </c>
      <c r="O1488" s="236">
        <f>ROUND(E1488*N1488,2)</f>
        <v>0</v>
      </c>
      <c r="P1488" s="236">
        <v>0</v>
      </c>
      <c r="Q1488" s="236">
        <f>ROUND(E1488*P1488,2)</f>
        <v>0</v>
      </c>
      <c r="R1488" s="238"/>
      <c r="S1488" s="238" t="s">
        <v>533</v>
      </c>
      <c r="T1488" s="239" t="s">
        <v>189</v>
      </c>
      <c r="U1488" s="223">
        <v>0</v>
      </c>
      <c r="V1488" s="223">
        <f>ROUND(E1488*U1488,2)</f>
        <v>0</v>
      </c>
      <c r="W1488" s="223"/>
      <c r="X1488" s="223" t="s">
        <v>210</v>
      </c>
      <c r="Y1488" s="223" t="s">
        <v>191</v>
      </c>
      <c r="Z1488" s="212"/>
      <c r="AA1488" s="212"/>
      <c r="AB1488" s="212"/>
      <c r="AC1488" s="212"/>
      <c r="AD1488" s="212"/>
      <c r="AE1488" s="212"/>
      <c r="AF1488" s="212"/>
      <c r="AG1488" s="212" t="s">
        <v>211</v>
      </c>
      <c r="AH1488" s="212"/>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2" x14ac:dyDescent="0.2">
      <c r="A1489" s="219"/>
      <c r="B1489" s="220"/>
      <c r="C1489" s="245"/>
      <c r="D1489" s="242"/>
      <c r="E1489" s="242"/>
      <c r="F1489" s="242"/>
      <c r="G1489" s="242"/>
      <c r="H1489" s="223"/>
      <c r="I1489" s="223"/>
      <c r="J1489" s="223"/>
      <c r="K1489" s="223"/>
      <c r="L1489" s="223"/>
      <c r="M1489" s="223"/>
      <c r="N1489" s="222"/>
      <c r="O1489" s="222"/>
      <c r="P1489" s="222"/>
      <c r="Q1489" s="222"/>
      <c r="R1489" s="223"/>
      <c r="S1489" s="223"/>
      <c r="T1489" s="223"/>
      <c r="U1489" s="223"/>
      <c r="V1489" s="223"/>
      <c r="W1489" s="223"/>
      <c r="X1489" s="223"/>
      <c r="Y1489" s="223"/>
      <c r="Z1489" s="212"/>
      <c r="AA1489" s="212"/>
      <c r="AB1489" s="212"/>
      <c r="AC1489" s="212"/>
      <c r="AD1489" s="212"/>
      <c r="AE1489" s="212"/>
      <c r="AF1489" s="212"/>
      <c r="AG1489" s="212" t="s">
        <v>193</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
      <c r="A1490" s="233">
        <v>364</v>
      </c>
      <c r="B1490" s="234" t="s">
        <v>1606</v>
      </c>
      <c r="C1490" s="244" t="s">
        <v>1607</v>
      </c>
      <c r="D1490" s="235" t="s">
        <v>384</v>
      </c>
      <c r="E1490" s="236">
        <v>9</v>
      </c>
      <c r="F1490" s="237"/>
      <c r="G1490" s="238">
        <f>ROUND(E1490*F1490,2)</f>
        <v>0</v>
      </c>
      <c r="H1490" s="237"/>
      <c r="I1490" s="238">
        <f>ROUND(E1490*H1490,2)</f>
        <v>0</v>
      </c>
      <c r="J1490" s="237"/>
      <c r="K1490" s="238">
        <f>ROUND(E1490*J1490,2)</f>
        <v>0</v>
      </c>
      <c r="L1490" s="238">
        <v>21</v>
      </c>
      <c r="M1490" s="238">
        <f>G1490*(1+L1490/100)</f>
        <v>0</v>
      </c>
      <c r="N1490" s="236">
        <v>0</v>
      </c>
      <c r="O1490" s="236">
        <f>ROUND(E1490*N1490,2)</f>
        <v>0</v>
      </c>
      <c r="P1490" s="236">
        <v>0</v>
      </c>
      <c r="Q1490" s="236">
        <f>ROUND(E1490*P1490,2)</f>
        <v>0</v>
      </c>
      <c r="R1490" s="238"/>
      <c r="S1490" s="238" t="s">
        <v>533</v>
      </c>
      <c r="T1490" s="239" t="s">
        <v>189</v>
      </c>
      <c r="U1490" s="223">
        <v>0</v>
      </c>
      <c r="V1490" s="223">
        <f>ROUND(E1490*U1490,2)</f>
        <v>0</v>
      </c>
      <c r="W1490" s="223"/>
      <c r="X1490" s="223" t="s">
        <v>210</v>
      </c>
      <c r="Y1490" s="223" t="s">
        <v>191</v>
      </c>
      <c r="Z1490" s="212"/>
      <c r="AA1490" s="212"/>
      <c r="AB1490" s="212"/>
      <c r="AC1490" s="212"/>
      <c r="AD1490" s="212"/>
      <c r="AE1490" s="212"/>
      <c r="AF1490" s="212"/>
      <c r="AG1490" s="212" t="s">
        <v>211</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2" x14ac:dyDescent="0.2">
      <c r="A1491" s="219"/>
      <c r="B1491" s="220"/>
      <c r="C1491" s="267" t="s">
        <v>1608</v>
      </c>
      <c r="D1491" s="259"/>
      <c r="E1491" s="259"/>
      <c r="F1491" s="259"/>
      <c r="G1491" s="259"/>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485</v>
      </c>
      <c r="AH1491" s="212"/>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2" x14ac:dyDescent="0.2">
      <c r="A1492" s="219"/>
      <c r="B1492" s="220"/>
      <c r="C1492" s="264" t="s">
        <v>286</v>
      </c>
      <c r="D1492" s="251"/>
      <c r="E1492" s="252"/>
      <c r="F1492" s="223"/>
      <c r="G1492" s="223"/>
      <c r="H1492" s="223"/>
      <c r="I1492" s="223"/>
      <c r="J1492" s="223"/>
      <c r="K1492" s="223"/>
      <c r="L1492" s="223"/>
      <c r="M1492" s="223"/>
      <c r="N1492" s="222"/>
      <c r="O1492" s="222"/>
      <c r="P1492" s="222"/>
      <c r="Q1492" s="222"/>
      <c r="R1492" s="223"/>
      <c r="S1492" s="223"/>
      <c r="T1492" s="223"/>
      <c r="U1492" s="223"/>
      <c r="V1492" s="223"/>
      <c r="W1492" s="223"/>
      <c r="X1492" s="223"/>
      <c r="Y1492" s="223"/>
      <c r="Z1492" s="212"/>
      <c r="AA1492" s="212"/>
      <c r="AB1492" s="212"/>
      <c r="AC1492" s="212"/>
      <c r="AD1492" s="212"/>
      <c r="AE1492" s="212"/>
      <c r="AF1492" s="212"/>
      <c r="AG1492" s="212" t="s">
        <v>215</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19"/>
      <c r="B1493" s="220"/>
      <c r="C1493" s="265" t="s">
        <v>1609</v>
      </c>
      <c r="D1493" s="251"/>
      <c r="E1493" s="252">
        <v>6</v>
      </c>
      <c r="F1493" s="223"/>
      <c r="G1493" s="223"/>
      <c r="H1493" s="223"/>
      <c r="I1493" s="223"/>
      <c r="J1493" s="223"/>
      <c r="K1493" s="223"/>
      <c r="L1493" s="223"/>
      <c r="M1493" s="223"/>
      <c r="N1493" s="222"/>
      <c r="O1493" s="222"/>
      <c r="P1493" s="222"/>
      <c r="Q1493" s="222"/>
      <c r="R1493" s="223"/>
      <c r="S1493" s="223"/>
      <c r="T1493" s="223"/>
      <c r="U1493" s="223"/>
      <c r="V1493" s="223"/>
      <c r="W1493" s="223"/>
      <c r="X1493" s="223"/>
      <c r="Y1493" s="223"/>
      <c r="Z1493" s="212"/>
      <c r="AA1493" s="212"/>
      <c r="AB1493" s="212"/>
      <c r="AC1493" s="212"/>
      <c r="AD1493" s="212"/>
      <c r="AE1493" s="212"/>
      <c r="AF1493" s="212"/>
      <c r="AG1493" s="212" t="s">
        <v>215</v>
      </c>
      <c r="AH1493" s="212">
        <v>2</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65" t="s">
        <v>1610</v>
      </c>
      <c r="D1494" s="251"/>
      <c r="E1494" s="252">
        <v>1</v>
      </c>
      <c r="F1494" s="223"/>
      <c r="G1494" s="223"/>
      <c r="H1494" s="223"/>
      <c r="I1494" s="223"/>
      <c r="J1494" s="223"/>
      <c r="K1494" s="223"/>
      <c r="L1494" s="223"/>
      <c r="M1494" s="223"/>
      <c r="N1494" s="222"/>
      <c r="O1494" s="222"/>
      <c r="P1494" s="222"/>
      <c r="Q1494" s="222"/>
      <c r="R1494" s="223"/>
      <c r="S1494" s="223"/>
      <c r="T1494" s="223"/>
      <c r="U1494" s="223"/>
      <c r="V1494" s="223"/>
      <c r="W1494" s="223"/>
      <c r="X1494" s="223"/>
      <c r="Y1494" s="223"/>
      <c r="Z1494" s="212"/>
      <c r="AA1494" s="212"/>
      <c r="AB1494" s="212"/>
      <c r="AC1494" s="212"/>
      <c r="AD1494" s="212"/>
      <c r="AE1494" s="212"/>
      <c r="AF1494" s="212"/>
      <c r="AG1494" s="212" t="s">
        <v>215</v>
      </c>
      <c r="AH1494" s="212">
        <v>2</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19"/>
      <c r="B1495" s="220"/>
      <c r="C1495" s="265" t="s">
        <v>1611</v>
      </c>
      <c r="D1495" s="251"/>
      <c r="E1495" s="252">
        <v>1</v>
      </c>
      <c r="F1495" s="223"/>
      <c r="G1495" s="223"/>
      <c r="H1495" s="223"/>
      <c r="I1495" s="223"/>
      <c r="J1495" s="223"/>
      <c r="K1495" s="223"/>
      <c r="L1495" s="223"/>
      <c r="M1495" s="223"/>
      <c r="N1495" s="222"/>
      <c r="O1495" s="222"/>
      <c r="P1495" s="222"/>
      <c r="Q1495" s="222"/>
      <c r="R1495" s="223"/>
      <c r="S1495" s="223"/>
      <c r="T1495" s="223"/>
      <c r="U1495" s="223"/>
      <c r="V1495" s="223"/>
      <c r="W1495" s="223"/>
      <c r="X1495" s="223"/>
      <c r="Y1495" s="223"/>
      <c r="Z1495" s="212"/>
      <c r="AA1495" s="212"/>
      <c r="AB1495" s="212"/>
      <c r="AC1495" s="212"/>
      <c r="AD1495" s="212"/>
      <c r="AE1495" s="212"/>
      <c r="AF1495" s="212"/>
      <c r="AG1495" s="212" t="s">
        <v>215</v>
      </c>
      <c r="AH1495" s="212">
        <v>2</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65" t="s">
        <v>1612</v>
      </c>
      <c r="D1496" s="251"/>
      <c r="E1496" s="252">
        <v>1</v>
      </c>
      <c r="F1496" s="223"/>
      <c r="G1496" s="223"/>
      <c r="H1496" s="223"/>
      <c r="I1496" s="223"/>
      <c r="J1496" s="223"/>
      <c r="K1496" s="223"/>
      <c r="L1496" s="223"/>
      <c r="M1496" s="223"/>
      <c r="N1496" s="222"/>
      <c r="O1496" s="222"/>
      <c r="P1496" s="222"/>
      <c r="Q1496" s="222"/>
      <c r="R1496" s="223"/>
      <c r="S1496" s="223"/>
      <c r="T1496" s="223"/>
      <c r="U1496" s="223"/>
      <c r="V1496" s="223"/>
      <c r="W1496" s="223"/>
      <c r="X1496" s="223"/>
      <c r="Y1496" s="223"/>
      <c r="Z1496" s="212"/>
      <c r="AA1496" s="212"/>
      <c r="AB1496" s="212"/>
      <c r="AC1496" s="212"/>
      <c r="AD1496" s="212"/>
      <c r="AE1496" s="212"/>
      <c r="AF1496" s="212"/>
      <c r="AG1496" s="212" t="s">
        <v>215</v>
      </c>
      <c r="AH1496" s="212">
        <v>2</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64" t="s">
        <v>289</v>
      </c>
      <c r="D1497" s="251"/>
      <c r="E1497" s="252"/>
      <c r="F1497" s="223"/>
      <c r="G1497" s="223"/>
      <c r="H1497" s="223"/>
      <c r="I1497" s="223"/>
      <c r="J1497" s="223"/>
      <c r="K1497" s="223"/>
      <c r="L1497" s="223"/>
      <c r="M1497" s="223"/>
      <c r="N1497" s="222"/>
      <c r="O1497" s="222"/>
      <c r="P1497" s="222"/>
      <c r="Q1497" s="222"/>
      <c r="R1497" s="223"/>
      <c r="S1497" s="223"/>
      <c r="T1497" s="223"/>
      <c r="U1497" s="223"/>
      <c r="V1497" s="223"/>
      <c r="W1497" s="223"/>
      <c r="X1497" s="223"/>
      <c r="Y1497" s="223"/>
      <c r="Z1497" s="212"/>
      <c r="AA1497" s="212"/>
      <c r="AB1497" s="212"/>
      <c r="AC1497" s="212"/>
      <c r="AD1497" s="212"/>
      <c r="AE1497" s="212"/>
      <c r="AF1497" s="212"/>
      <c r="AG1497" s="212" t="s">
        <v>215</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62" t="s">
        <v>1613</v>
      </c>
      <c r="D1498" s="249"/>
      <c r="E1498" s="250">
        <v>9</v>
      </c>
      <c r="F1498" s="223"/>
      <c r="G1498" s="223"/>
      <c r="H1498" s="223"/>
      <c r="I1498" s="223"/>
      <c r="J1498" s="223"/>
      <c r="K1498" s="223"/>
      <c r="L1498" s="223"/>
      <c r="M1498" s="223"/>
      <c r="N1498" s="222"/>
      <c r="O1498" s="222"/>
      <c r="P1498" s="222"/>
      <c r="Q1498" s="222"/>
      <c r="R1498" s="223"/>
      <c r="S1498" s="223"/>
      <c r="T1498" s="223"/>
      <c r="U1498" s="223"/>
      <c r="V1498" s="223"/>
      <c r="W1498" s="223"/>
      <c r="X1498" s="223"/>
      <c r="Y1498" s="223"/>
      <c r="Z1498" s="212"/>
      <c r="AA1498" s="212"/>
      <c r="AB1498" s="212"/>
      <c r="AC1498" s="212"/>
      <c r="AD1498" s="212"/>
      <c r="AE1498" s="212"/>
      <c r="AF1498" s="212"/>
      <c r="AG1498" s="212" t="s">
        <v>215</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2" x14ac:dyDescent="0.2">
      <c r="A1499" s="219"/>
      <c r="B1499" s="220"/>
      <c r="C1499" s="263"/>
      <c r="D1499" s="241"/>
      <c r="E1499" s="241"/>
      <c r="F1499" s="241"/>
      <c r="G1499" s="241"/>
      <c r="H1499" s="223"/>
      <c r="I1499" s="223"/>
      <c r="J1499" s="223"/>
      <c r="K1499" s="223"/>
      <c r="L1499" s="223"/>
      <c r="M1499" s="223"/>
      <c r="N1499" s="222"/>
      <c r="O1499" s="222"/>
      <c r="P1499" s="222"/>
      <c r="Q1499" s="222"/>
      <c r="R1499" s="223"/>
      <c r="S1499" s="223"/>
      <c r="T1499" s="223"/>
      <c r="U1499" s="223"/>
      <c r="V1499" s="223"/>
      <c r="W1499" s="223"/>
      <c r="X1499" s="223"/>
      <c r="Y1499" s="223"/>
      <c r="Z1499" s="212"/>
      <c r="AA1499" s="212"/>
      <c r="AB1499" s="212"/>
      <c r="AC1499" s="212"/>
      <c r="AD1499" s="212"/>
      <c r="AE1499" s="212"/>
      <c r="AF1499" s="212"/>
      <c r="AG1499" s="212" t="s">
        <v>193</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1" x14ac:dyDescent="0.2">
      <c r="A1500" s="233">
        <v>365</v>
      </c>
      <c r="B1500" s="234" t="s">
        <v>1614</v>
      </c>
      <c r="C1500" s="244" t="s">
        <v>1615</v>
      </c>
      <c r="D1500" s="235" t="s">
        <v>384</v>
      </c>
      <c r="E1500" s="236">
        <v>14</v>
      </c>
      <c r="F1500" s="237"/>
      <c r="G1500" s="238">
        <f>ROUND(E1500*F1500,2)</f>
        <v>0</v>
      </c>
      <c r="H1500" s="237"/>
      <c r="I1500" s="238">
        <f>ROUND(E1500*H1500,2)</f>
        <v>0</v>
      </c>
      <c r="J1500" s="237"/>
      <c r="K1500" s="238">
        <f>ROUND(E1500*J1500,2)</f>
        <v>0</v>
      </c>
      <c r="L1500" s="238">
        <v>21</v>
      </c>
      <c r="M1500" s="238">
        <f>G1500*(1+L1500/100)</f>
        <v>0</v>
      </c>
      <c r="N1500" s="236">
        <v>7.5000000000000002E-4</v>
      </c>
      <c r="O1500" s="236">
        <f>ROUND(E1500*N1500,2)</f>
        <v>0.01</v>
      </c>
      <c r="P1500" s="236">
        <v>0</v>
      </c>
      <c r="Q1500" s="236">
        <f>ROUND(E1500*P1500,2)</f>
        <v>0</v>
      </c>
      <c r="R1500" s="238" t="s">
        <v>337</v>
      </c>
      <c r="S1500" s="238" t="s">
        <v>188</v>
      </c>
      <c r="T1500" s="239" t="s">
        <v>188</v>
      </c>
      <c r="U1500" s="223">
        <v>0</v>
      </c>
      <c r="V1500" s="223">
        <f>ROUND(E1500*U1500,2)</f>
        <v>0</v>
      </c>
      <c r="W1500" s="223"/>
      <c r="X1500" s="223" t="s">
        <v>339</v>
      </c>
      <c r="Y1500" s="223" t="s">
        <v>191</v>
      </c>
      <c r="Z1500" s="212"/>
      <c r="AA1500" s="212"/>
      <c r="AB1500" s="212"/>
      <c r="AC1500" s="212"/>
      <c r="AD1500" s="212"/>
      <c r="AE1500" s="212"/>
      <c r="AF1500" s="212"/>
      <c r="AG1500" s="212" t="s">
        <v>1164</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2" x14ac:dyDescent="0.2">
      <c r="A1501" s="219"/>
      <c r="B1501" s="220"/>
      <c r="C1501" s="262" t="s">
        <v>1616</v>
      </c>
      <c r="D1501" s="249"/>
      <c r="E1501" s="250">
        <v>14</v>
      </c>
      <c r="F1501" s="223"/>
      <c r="G1501" s="223"/>
      <c r="H1501" s="223"/>
      <c r="I1501" s="223"/>
      <c r="J1501" s="223"/>
      <c r="K1501" s="223"/>
      <c r="L1501" s="223"/>
      <c r="M1501" s="223"/>
      <c r="N1501" s="222"/>
      <c r="O1501" s="222"/>
      <c r="P1501" s="222"/>
      <c r="Q1501" s="222"/>
      <c r="R1501" s="223"/>
      <c r="S1501" s="223"/>
      <c r="T1501" s="223"/>
      <c r="U1501" s="223"/>
      <c r="V1501" s="223"/>
      <c r="W1501" s="223"/>
      <c r="X1501" s="223"/>
      <c r="Y1501" s="223"/>
      <c r="Z1501" s="212"/>
      <c r="AA1501" s="212"/>
      <c r="AB1501" s="212"/>
      <c r="AC1501" s="212"/>
      <c r="AD1501" s="212"/>
      <c r="AE1501" s="212"/>
      <c r="AF1501" s="212"/>
      <c r="AG1501" s="212" t="s">
        <v>215</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2" x14ac:dyDescent="0.2">
      <c r="A1502" s="219"/>
      <c r="B1502" s="220"/>
      <c r="C1502" s="263"/>
      <c r="D1502" s="241"/>
      <c r="E1502" s="241"/>
      <c r="F1502" s="241"/>
      <c r="G1502" s="241"/>
      <c r="H1502" s="223"/>
      <c r="I1502" s="223"/>
      <c r="J1502" s="223"/>
      <c r="K1502" s="223"/>
      <c r="L1502" s="223"/>
      <c r="M1502" s="223"/>
      <c r="N1502" s="222"/>
      <c r="O1502" s="222"/>
      <c r="P1502" s="222"/>
      <c r="Q1502" s="222"/>
      <c r="R1502" s="223"/>
      <c r="S1502" s="223"/>
      <c r="T1502" s="223"/>
      <c r="U1502" s="223"/>
      <c r="V1502" s="223"/>
      <c r="W1502" s="223"/>
      <c r="X1502" s="223"/>
      <c r="Y1502" s="223"/>
      <c r="Z1502" s="212"/>
      <c r="AA1502" s="212"/>
      <c r="AB1502" s="212"/>
      <c r="AC1502" s="212"/>
      <c r="AD1502" s="212"/>
      <c r="AE1502" s="212"/>
      <c r="AF1502" s="212"/>
      <c r="AG1502" s="212" t="s">
        <v>193</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ht="22.5" outlineLevel="1" x14ac:dyDescent="0.2">
      <c r="A1503" s="233">
        <v>366</v>
      </c>
      <c r="B1503" s="234" t="s">
        <v>1617</v>
      </c>
      <c r="C1503" s="244" t="s">
        <v>1618</v>
      </c>
      <c r="D1503" s="235" t="s">
        <v>384</v>
      </c>
      <c r="E1503" s="236">
        <v>7</v>
      </c>
      <c r="F1503" s="237"/>
      <c r="G1503" s="238">
        <f>ROUND(E1503*F1503,2)</f>
        <v>0</v>
      </c>
      <c r="H1503" s="237"/>
      <c r="I1503" s="238">
        <f>ROUND(E1503*H1503,2)</f>
        <v>0</v>
      </c>
      <c r="J1503" s="237"/>
      <c r="K1503" s="238">
        <f>ROUND(E1503*J1503,2)</f>
        <v>0</v>
      </c>
      <c r="L1503" s="238">
        <v>21</v>
      </c>
      <c r="M1503" s="238">
        <f>G1503*(1+L1503/100)</f>
        <v>0</v>
      </c>
      <c r="N1503" s="236">
        <v>1E-4</v>
      </c>
      <c r="O1503" s="236">
        <f>ROUND(E1503*N1503,2)</f>
        <v>0</v>
      </c>
      <c r="P1503" s="236">
        <v>0</v>
      </c>
      <c r="Q1503" s="236">
        <f>ROUND(E1503*P1503,2)</f>
        <v>0</v>
      </c>
      <c r="R1503" s="238" t="s">
        <v>337</v>
      </c>
      <c r="S1503" s="238" t="s">
        <v>188</v>
      </c>
      <c r="T1503" s="239" t="s">
        <v>188</v>
      </c>
      <c r="U1503" s="223">
        <v>0</v>
      </c>
      <c r="V1503" s="223">
        <f>ROUND(E1503*U1503,2)</f>
        <v>0</v>
      </c>
      <c r="W1503" s="223"/>
      <c r="X1503" s="223" t="s">
        <v>339</v>
      </c>
      <c r="Y1503" s="223" t="s">
        <v>191</v>
      </c>
      <c r="Z1503" s="212"/>
      <c r="AA1503" s="212"/>
      <c r="AB1503" s="212"/>
      <c r="AC1503" s="212"/>
      <c r="AD1503" s="212"/>
      <c r="AE1503" s="212"/>
      <c r="AF1503" s="212"/>
      <c r="AG1503" s="212" t="s">
        <v>1164</v>
      </c>
      <c r="AH1503" s="212"/>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2" x14ac:dyDescent="0.2">
      <c r="A1504" s="219"/>
      <c r="B1504" s="220"/>
      <c r="C1504" s="262" t="s">
        <v>391</v>
      </c>
      <c r="D1504" s="249"/>
      <c r="E1504" s="250">
        <v>7</v>
      </c>
      <c r="F1504" s="223"/>
      <c r="G1504" s="223"/>
      <c r="H1504" s="223"/>
      <c r="I1504" s="223"/>
      <c r="J1504" s="223"/>
      <c r="K1504" s="223"/>
      <c r="L1504" s="223"/>
      <c r="M1504" s="223"/>
      <c r="N1504" s="222"/>
      <c r="O1504" s="222"/>
      <c r="P1504" s="222"/>
      <c r="Q1504" s="222"/>
      <c r="R1504" s="223"/>
      <c r="S1504" s="223"/>
      <c r="T1504" s="223"/>
      <c r="U1504" s="223"/>
      <c r="V1504" s="223"/>
      <c r="W1504" s="223"/>
      <c r="X1504" s="223"/>
      <c r="Y1504" s="223"/>
      <c r="Z1504" s="212"/>
      <c r="AA1504" s="212"/>
      <c r="AB1504" s="212"/>
      <c r="AC1504" s="212"/>
      <c r="AD1504" s="212"/>
      <c r="AE1504" s="212"/>
      <c r="AF1504" s="212"/>
      <c r="AG1504" s="212" t="s">
        <v>215</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2" x14ac:dyDescent="0.2">
      <c r="A1505" s="219"/>
      <c r="B1505" s="220"/>
      <c r="C1505" s="263"/>
      <c r="D1505" s="241"/>
      <c r="E1505" s="241"/>
      <c r="F1505" s="241"/>
      <c r="G1505" s="241"/>
      <c r="H1505" s="223"/>
      <c r="I1505" s="223"/>
      <c r="J1505" s="223"/>
      <c r="K1505" s="223"/>
      <c r="L1505" s="223"/>
      <c r="M1505" s="223"/>
      <c r="N1505" s="222"/>
      <c r="O1505" s="222"/>
      <c r="P1505" s="222"/>
      <c r="Q1505" s="222"/>
      <c r="R1505" s="223"/>
      <c r="S1505" s="223"/>
      <c r="T1505" s="223"/>
      <c r="U1505" s="223"/>
      <c r="V1505" s="223"/>
      <c r="W1505" s="223"/>
      <c r="X1505" s="223"/>
      <c r="Y1505" s="223"/>
      <c r="Z1505" s="212"/>
      <c r="AA1505" s="212"/>
      <c r="AB1505" s="212"/>
      <c r="AC1505" s="212"/>
      <c r="AD1505" s="212"/>
      <c r="AE1505" s="212"/>
      <c r="AF1505" s="212"/>
      <c r="AG1505" s="212" t="s">
        <v>193</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1" x14ac:dyDescent="0.2">
      <c r="A1506" s="233">
        <v>367</v>
      </c>
      <c r="B1506" s="234" t="s">
        <v>1619</v>
      </c>
      <c r="C1506" s="244" t="s">
        <v>1620</v>
      </c>
      <c r="D1506" s="235" t="s">
        <v>208</v>
      </c>
      <c r="E1506" s="236">
        <v>0.22492999999999999</v>
      </c>
      <c r="F1506" s="237"/>
      <c r="G1506" s="238">
        <f>ROUND(E1506*F1506,2)</f>
        <v>0</v>
      </c>
      <c r="H1506" s="237"/>
      <c r="I1506" s="238">
        <f>ROUND(E1506*H1506,2)</f>
        <v>0</v>
      </c>
      <c r="J1506" s="237"/>
      <c r="K1506" s="238">
        <f>ROUND(E1506*J1506,2)</f>
        <v>0</v>
      </c>
      <c r="L1506" s="238">
        <v>21</v>
      </c>
      <c r="M1506" s="238">
        <f>G1506*(1+L1506/100)</f>
        <v>0</v>
      </c>
      <c r="N1506" s="236">
        <v>0.55000000000000004</v>
      </c>
      <c r="O1506" s="236">
        <f>ROUND(E1506*N1506,2)</f>
        <v>0.12</v>
      </c>
      <c r="P1506" s="236">
        <v>0</v>
      </c>
      <c r="Q1506" s="236">
        <f>ROUND(E1506*P1506,2)</f>
        <v>0</v>
      </c>
      <c r="R1506" s="238" t="s">
        <v>337</v>
      </c>
      <c r="S1506" s="238" t="s">
        <v>1458</v>
      </c>
      <c r="T1506" s="239" t="s">
        <v>1458</v>
      </c>
      <c r="U1506" s="223">
        <v>0</v>
      </c>
      <c r="V1506" s="223">
        <f>ROUND(E1506*U1506,2)</f>
        <v>0</v>
      </c>
      <c r="W1506" s="223"/>
      <c r="X1506" s="223" t="s">
        <v>339</v>
      </c>
      <c r="Y1506" s="223" t="s">
        <v>191</v>
      </c>
      <c r="Z1506" s="212"/>
      <c r="AA1506" s="212"/>
      <c r="AB1506" s="212"/>
      <c r="AC1506" s="212"/>
      <c r="AD1506" s="212"/>
      <c r="AE1506" s="212"/>
      <c r="AF1506" s="212"/>
      <c r="AG1506" s="212" t="s">
        <v>1164</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2" x14ac:dyDescent="0.2">
      <c r="A1507" s="219"/>
      <c r="B1507" s="220"/>
      <c r="C1507" s="262" t="s">
        <v>1621</v>
      </c>
      <c r="D1507" s="249"/>
      <c r="E1507" s="250">
        <v>0.20296</v>
      </c>
      <c r="F1507" s="223"/>
      <c r="G1507" s="223"/>
      <c r="H1507" s="223"/>
      <c r="I1507" s="223"/>
      <c r="J1507" s="223"/>
      <c r="K1507" s="223"/>
      <c r="L1507" s="223"/>
      <c r="M1507" s="223"/>
      <c r="N1507" s="222"/>
      <c r="O1507" s="222"/>
      <c r="P1507" s="222"/>
      <c r="Q1507" s="222"/>
      <c r="R1507" s="223"/>
      <c r="S1507" s="223"/>
      <c r="T1507" s="223"/>
      <c r="U1507" s="223"/>
      <c r="V1507" s="223"/>
      <c r="W1507" s="223"/>
      <c r="X1507" s="223"/>
      <c r="Y1507" s="223"/>
      <c r="Z1507" s="212"/>
      <c r="AA1507" s="212"/>
      <c r="AB1507" s="212"/>
      <c r="AC1507" s="212"/>
      <c r="AD1507" s="212"/>
      <c r="AE1507" s="212"/>
      <c r="AF1507" s="212"/>
      <c r="AG1507" s="212" t="s">
        <v>215</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62" t="s">
        <v>1622</v>
      </c>
      <c r="D1508" s="249"/>
      <c r="E1508" s="250">
        <v>2.196E-2</v>
      </c>
      <c r="F1508" s="223"/>
      <c r="G1508" s="223"/>
      <c r="H1508" s="223"/>
      <c r="I1508" s="223"/>
      <c r="J1508" s="223"/>
      <c r="K1508" s="223"/>
      <c r="L1508" s="223"/>
      <c r="M1508" s="223"/>
      <c r="N1508" s="222"/>
      <c r="O1508" s="222"/>
      <c r="P1508" s="222"/>
      <c r="Q1508" s="222"/>
      <c r="R1508" s="223"/>
      <c r="S1508" s="223"/>
      <c r="T1508" s="223"/>
      <c r="U1508" s="223"/>
      <c r="V1508" s="223"/>
      <c r="W1508" s="223"/>
      <c r="X1508" s="223"/>
      <c r="Y1508" s="223"/>
      <c r="Z1508" s="212"/>
      <c r="AA1508" s="212"/>
      <c r="AB1508" s="212"/>
      <c r="AC1508" s="212"/>
      <c r="AD1508" s="212"/>
      <c r="AE1508" s="212"/>
      <c r="AF1508" s="212"/>
      <c r="AG1508" s="212" t="s">
        <v>215</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2" x14ac:dyDescent="0.2">
      <c r="A1509" s="219"/>
      <c r="B1509" s="220"/>
      <c r="C1509" s="263"/>
      <c r="D1509" s="241"/>
      <c r="E1509" s="241"/>
      <c r="F1509" s="241"/>
      <c r="G1509" s="241"/>
      <c r="H1509" s="223"/>
      <c r="I1509" s="223"/>
      <c r="J1509" s="223"/>
      <c r="K1509" s="223"/>
      <c r="L1509" s="223"/>
      <c r="M1509" s="223"/>
      <c r="N1509" s="222"/>
      <c r="O1509" s="222"/>
      <c r="P1509" s="222"/>
      <c r="Q1509" s="222"/>
      <c r="R1509" s="223"/>
      <c r="S1509" s="223"/>
      <c r="T1509" s="223"/>
      <c r="U1509" s="223"/>
      <c r="V1509" s="223"/>
      <c r="W1509" s="223"/>
      <c r="X1509" s="223"/>
      <c r="Y1509" s="223"/>
      <c r="Z1509" s="212"/>
      <c r="AA1509" s="212"/>
      <c r="AB1509" s="212"/>
      <c r="AC1509" s="212"/>
      <c r="AD1509" s="212"/>
      <c r="AE1509" s="212"/>
      <c r="AF1509" s="212"/>
      <c r="AG1509" s="212" t="s">
        <v>193</v>
      </c>
      <c r="AH1509" s="212"/>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1" x14ac:dyDescent="0.2">
      <c r="A1510" s="233">
        <v>368</v>
      </c>
      <c r="B1510" s="234" t="s">
        <v>1456</v>
      </c>
      <c r="C1510" s="244" t="s">
        <v>1457</v>
      </c>
      <c r="D1510" s="235" t="s">
        <v>208</v>
      </c>
      <c r="E1510" s="236">
        <v>0.12989000000000001</v>
      </c>
      <c r="F1510" s="237"/>
      <c r="G1510" s="238">
        <f>ROUND(E1510*F1510,2)</f>
        <v>0</v>
      </c>
      <c r="H1510" s="237"/>
      <c r="I1510" s="238">
        <f>ROUND(E1510*H1510,2)</f>
        <v>0</v>
      </c>
      <c r="J1510" s="237"/>
      <c r="K1510" s="238">
        <f>ROUND(E1510*J1510,2)</f>
        <v>0</v>
      </c>
      <c r="L1510" s="238">
        <v>21</v>
      </c>
      <c r="M1510" s="238">
        <f>G1510*(1+L1510/100)</f>
        <v>0</v>
      </c>
      <c r="N1510" s="236">
        <v>0.55000000000000004</v>
      </c>
      <c r="O1510" s="236">
        <f>ROUND(E1510*N1510,2)</f>
        <v>7.0000000000000007E-2</v>
      </c>
      <c r="P1510" s="236">
        <v>0</v>
      </c>
      <c r="Q1510" s="236">
        <f>ROUND(E1510*P1510,2)</f>
        <v>0</v>
      </c>
      <c r="R1510" s="238" t="s">
        <v>337</v>
      </c>
      <c r="S1510" s="238" t="s">
        <v>1458</v>
      </c>
      <c r="T1510" s="239" t="s">
        <v>1458</v>
      </c>
      <c r="U1510" s="223">
        <v>0</v>
      </c>
      <c r="V1510" s="223">
        <f>ROUND(E1510*U1510,2)</f>
        <v>0</v>
      </c>
      <c r="W1510" s="223"/>
      <c r="X1510" s="223" t="s">
        <v>339</v>
      </c>
      <c r="Y1510" s="223" t="s">
        <v>191</v>
      </c>
      <c r="Z1510" s="212"/>
      <c r="AA1510" s="212"/>
      <c r="AB1510" s="212"/>
      <c r="AC1510" s="212"/>
      <c r="AD1510" s="212"/>
      <c r="AE1510" s="212"/>
      <c r="AF1510" s="212"/>
      <c r="AG1510" s="212" t="s">
        <v>1164</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2" x14ac:dyDescent="0.2">
      <c r="A1511" s="219"/>
      <c r="B1511" s="220"/>
      <c r="C1511" s="262" t="s">
        <v>1623</v>
      </c>
      <c r="D1511" s="249"/>
      <c r="E1511" s="250"/>
      <c r="F1511" s="223"/>
      <c r="G1511" s="223"/>
      <c r="H1511" s="223"/>
      <c r="I1511" s="223"/>
      <c r="J1511" s="223"/>
      <c r="K1511" s="223"/>
      <c r="L1511" s="223"/>
      <c r="M1511" s="223"/>
      <c r="N1511" s="222"/>
      <c r="O1511" s="222"/>
      <c r="P1511" s="222"/>
      <c r="Q1511" s="222"/>
      <c r="R1511" s="223"/>
      <c r="S1511" s="223"/>
      <c r="T1511" s="223"/>
      <c r="U1511" s="223"/>
      <c r="V1511" s="223"/>
      <c r="W1511" s="223"/>
      <c r="X1511" s="223"/>
      <c r="Y1511" s="223"/>
      <c r="Z1511" s="212"/>
      <c r="AA1511" s="212"/>
      <c r="AB1511" s="212"/>
      <c r="AC1511" s="212"/>
      <c r="AD1511" s="212"/>
      <c r="AE1511" s="212"/>
      <c r="AF1511" s="212"/>
      <c r="AG1511" s="212" t="s">
        <v>215</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62" t="s">
        <v>1624</v>
      </c>
      <c r="D1512" s="249"/>
      <c r="E1512" s="250">
        <v>0.12989000000000001</v>
      </c>
      <c r="F1512" s="223"/>
      <c r="G1512" s="223"/>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215</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2" x14ac:dyDescent="0.2">
      <c r="A1513" s="219"/>
      <c r="B1513" s="220"/>
      <c r="C1513" s="263"/>
      <c r="D1513" s="241"/>
      <c r="E1513" s="241"/>
      <c r="F1513" s="241"/>
      <c r="G1513" s="241"/>
      <c r="H1513" s="223"/>
      <c r="I1513" s="223"/>
      <c r="J1513" s="223"/>
      <c r="K1513" s="223"/>
      <c r="L1513" s="223"/>
      <c r="M1513" s="223"/>
      <c r="N1513" s="222"/>
      <c r="O1513" s="222"/>
      <c r="P1513" s="222"/>
      <c r="Q1513" s="222"/>
      <c r="R1513" s="223"/>
      <c r="S1513" s="223"/>
      <c r="T1513" s="223"/>
      <c r="U1513" s="223"/>
      <c r="V1513" s="223"/>
      <c r="W1513" s="223"/>
      <c r="X1513" s="223"/>
      <c r="Y1513" s="223"/>
      <c r="Z1513" s="212"/>
      <c r="AA1513" s="212"/>
      <c r="AB1513" s="212"/>
      <c r="AC1513" s="212"/>
      <c r="AD1513" s="212"/>
      <c r="AE1513" s="212"/>
      <c r="AF1513" s="212"/>
      <c r="AG1513" s="212" t="s">
        <v>193</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1" x14ac:dyDescent="0.2">
      <c r="A1514" s="233">
        <v>369</v>
      </c>
      <c r="B1514" s="234" t="s">
        <v>1625</v>
      </c>
      <c r="C1514" s="244" t="s">
        <v>1626</v>
      </c>
      <c r="D1514" s="235" t="s">
        <v>208</v>
      </c>
      <c r="E1514" s="236">
        <v>0.29483999999999999</v>
      </c>
      <c r="F1514" s="237"/>
      <c r="G1514" s="238">
        <f>ROUND(E1514*F1514,2)</f>
        <v>0</v>
      </c>
      <c r="H1514" s="237"/>
      <c r="I1514" s="238">
        <f>ROUND(E1514*H1514,2)</f>
        <v>0</v>
      </c>
      <c r="J1514" s="237"/>
      <c r="K1514" s="238">
        <f>ROUND(E1514*J1514,2)</f>
        <v>0</v>
      </c>
      <c r="L1514" s="238">
        <v>21</v>
      </c>
      <c r="M1514" s="238">
        <f>G1514*(1+L1514/100)</f>
        <v>0</v>
      </c>
      <c r="N1514" s="236">
        <v>0.5</v>
      </c>
      <c r="O1514" s="236">
        <f>ROUND(E1514*N1514,2)</f>
        <v>0.15</v>
      </c>
      <c r="P1514" s="236">
        <v>0</v>
      </c>
      <c r="Q1514" s="236">
        <f>ROUND(E1514*P1514,2)</f>
        <v>0</v>
      </c>
      <c r="R1514" s="238" t="s">
        <v>337</v>
      </c>
      <c r="S1514" s="238" t="s">
        <v>188</v>
      </c>
      <c r="T1514" s="239" t="s">
        <v>188</v>
      </c>
      <c r="U1514" s="223">
        <v>0</v>
      </c>
      <c r="V1514" s="223">
        <f>ROUND(E1514*U1514,2)</f>
        <v>0</v>
      </c>
      <c r="W1514" s="223"/>
      <c r="X1514" s="223" t="s">
        <v>339</v>
      </c>
      <c r="Y1514" s="223" t="s">
        <v>191</v>
      </c>
      <c r="Z1514" s="212"/>
      <c r="AA1514" s="212"/>
      <c r="AB1514" s="212"/>
      <c r="AC1514" s="212"/>
      <c r="AD1514" s="212"/>
      <c r="AE1514" s="212"/>
      <c r="AF1514" s="212"/>
      <c r="AG1514" s="212" t="s">
        <v>1164</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2" x14ac:dyDescent="0.2">
      <c r="A1515" s="219"/>
      <c r="B1515" s="220"/>
      <c r="C1515" s="262" t="s">
        <v>1627</v>
      </c>
      <c r="D1515" s="249"/>
      <c r="E1515" s="250">
        <v>0.17004</v>
      </c>
      <c r="F1515" s="223"/>
      <c r="G1515" s="223"/>
      <c r="H1515" s="223"/>
      <c r="I1515" s="223"/>
      <c r="J1515" s="223"/>
      <c r="K1515" s="223"/>
      <c r="L1515" s="223"/>
      <c r="M1515" s="223"/>
      <c r="N1515" s="222"/>
      <c r="O1515" s="222"/>
      <c r="P1515" s="222"/>
      <c r="Q1515" s="222"/>
      <c r="R1515" s="223"/>
      <c r="S1515" s="223"/>
      <c r="T1515" s="223"/>
      <c r="U1515" s="223"/>
      <c r="V1515" s="223"/>
      <c r="W1515" s="223"/>
      <c r="X1515" s="223"/>
      <c r="Y1515" s="223"/>
      <c r="Z1515" s="212"/>
      <c r="AA1515" s="212"/>
      <c r="AB1515" s="212"/>
      <c r="AC1515" s="212"/>
      <c r="AD1515" s="212"/>
      <c r="AE1515" s="212"/>
      <c r="AF1515" s="212"/>
      <c r="AG1515" s="212" t="s">
        <v>215</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3" x14ac:dyDescent="0.2">
      <c r="A1516" s="219"/>
      <c r="B1516" s="220"/>
      <c r="C1516" s="262" t="s">
        <v>1628</v>
      </c>
      <c r="D1516" s="249"/>
      <c r="E1516" s="250">
        <v>0.12479999999999999</v>
      </c>
      <c r="F1516" s="223"/>
      <c r="G1516" s="223"/>
      <c r="H1516" s="223"/>
      <c r="I1516" s="223"/>
      <c r="J1516" s="223"/>
      <c r="K1516" s="223"/>
      <c r="L1516" s="223"/>
      <c r="M1516" s="223"/>
      <c r="N1516" s="222"/>
      <c r="O1516" s="222"/>
      <c r="P1516" s="222"/>
      <c r="Q1516" s="222"/>
      <c r="R1516" s="223"/>
      <c r="S1516" s="223"/>
      <c r="T1516" s="223"/>
      <c r="U1516" s="223"/>
      <c r="V1516" s="223"/>
      <c r="W1516" s="223"/>
      <c r="X1516" s="223"/>
      <c r="Y1516" s="223"/>
      <c r="Z1516" s="212"/>
      <c r="AA1516" s="212"/>
      <c r="AB1516" s="212"/>
      <c r="AC1516" s="212"/>
      <c r="AD1516" s="212"/>
      <c r="AE1516" s="212"/>
      <c r="AF1516" s="212"/>
      <c r="AG1516" s="212" t="s">
        <v>215</v>
      </c>
      <c r="AH1516" s="212">
        <v>0</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2" x14ac:dyDescent="0.2">
      <c r="A1517" s="219"/>
      <c r="B1517" s="220"/>
      <c r="C1517" s="263"/>
      <c r="D1517" s="241"/>
      <c r="E1517" s="241"/>
      <c r="F1517" s="241"/>
      <c r="G1517" s="241"/>
      <c r="H1517" s="223"/>
      <c r="I1517" s="223"/>
      <c r="J1517" s="223"/>
      <c r="K1517" s="223"/>
      <c r="L1517" s="223"/>
      <c r="M1517" s="223"/>
      <c r="N1517" s="222"/>
      <c r="O1517" s="222"/>
      <c r="P1517" s="222"/>
      <c r="Q1517" s="222"/>
      <c r="R1517" s="223"/>
      <c r="S1517" s="223"/>
      <c r="T1517" s="223"/>
      <c r="U1517" s="223"/>
      <c r="V1517" s="223"/>
      <c r="W1517" s="223"/>
      <c r="X1517" s="223"/>
      <c r="Y1517" s="223"/>
      <c r="Z1517" s="212"/>
      <c r="AA1517" s="212"/>
      <c r="AB1517" s="212"/>
      <c r="AC1517" s="212"/>
      <c r="AD1517" s="212"/>
      <c r="AE1517" s="212"/>
      <c r="AF1517" s="212"/>
      <c r="AG1517" s="212" t="s">
        <v>193</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ht="56.25" outlineLevel="1" x14ac:dyDescent="0.2">
      <c r="A1518" s="233">
        <v>370</v>
      </c>
      <c r="B1518" s="234" t="s">
        <v>1629</v>
      </c>
      <c r="C1518" s="244" t="s">
        <v>1630</v>
      </c>
      <c r="D1518" s="235" t="s">
        <v>384</v>
      </c>
      <c r="E1518" s="236">
        <v>6</v>
      </c>
      <c r="F1518" s="237"/>
      <c r="G1518" s="238">
        <f>ROUND(E1518*F1518,2)</f>
        <v>0</v>
      </c>
      <c r="H1518" s="237"/>
      <c r="I1518" s="238">
        <f>ROUND(E1518*H1518,2)</f>
        <v>0</v>
      </c>
      <c r="J1518" s="237"/>
      <c r="K1518" s="238">
        <f>ROUND(E1518*J1518,2)</f>
        <v>0</v>
      </c>
      <c r="L1518" s="238">
        <v>21</v>
      </c>
      <c r="M1518" s="238">
        <f>G1518*(1+L1518/100)</f>
        <v>0</v>
      </c>
      <c r="N1518" s="236">
        <v>5.7099999999999998E-2</v>
      </c>
      <c r="O1518" s="236">
        <f>ROUND(E1518*N1518,2)</f>
        <v>0.34</v>
      </c>
      <c r="P1518" s="236">
        <v>0</v>
      </c>
      <c r="Q1518" s="236">
        <f>ROUND(E1518*P1518,2)</f>
        <v>0</v>
      </c>
      <c r="R1518" s="238" t="s">
        <v>337</v>
      </c>
      <c r="S1518" s="238" t="s">
        <v>188</v>
      </c>
      <c r="T1518" s="239" t="s">
        <v>188</v>
      </c>
      <c r="U1518" s="223">
        <v>0</v>
      </c>
      <c r="V1518" s="223">
        <f>ROUND(E1518*U1518,2)</f>
        <v>0</v>
      </c>
      <c r="W1518" s="223"/>
      <c r="X1518" s="223" t="s">
        <v>339</v>
      </c>
      <c r="Y1518" s="223" t="s">
        <v>191</v>
      </c>
      <c r="Z1518" s="212"/>
      <c r="AA1518" s="212"/>
      <c r="AB1518" s="212"/>
      <c r="AC1518" s="212"/>
      <c r="AD1518" s="212"/>
      <c r="AE1518" s="212"/>
      <c r="AF1518" s="212"/>
      <c r="AG1518" s="212" t="s">
        <v>1164</v>
      </c>
      <c r="AH1518" s="212"/>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2" x14ac:dyDescent="0.2">
      <c r="A1519" s="219"/>
      <c r="B1519" s="220"/>
      <c r="C1519" s="245"/>
      <c r="D1519" s="242"/>
      <c r="E1519" s="242"/>
      <c r="F1519" s="242"/>
      <c r="G1519" s="242"/>
      <c r="H1519" s="223"/>
      <c r="I1519" s="223"/>
      <c r="J1519" s="223"/>
      <c r="K1519" s="223"/>
      <c r="L1519" s="223"/>
      <c r="M1519" s="223"/>
      <c r="N1519" s="222"/>
      <c r="O1519" s="222"/>
      <c r="P1519" s="222"/>
      <c r="Q1519" s="222"/>
      <c r="R1519" s="223"/>
      <c r="S1519" s="223"/>
      <c r="T1519" s="223"/>
      <c r="U1519" s="223"/>
      <c r="V1519" s="223"/>
      <c r="W1519" s="223"/>
      <c r="X1519" s="223"/>
      <c r="Y1519" s="223"/>
      <c r="Z1519" s="212"/>
      <c r="AA1519" s="212"/>
      <c r="AB1519" s="212"/>
      <c r="AC1519" s="212"/>
      <c r="AD1519" s="212"/>
      <c r="AE1519" s="212"/>
      <c r="AF1519" s="212"/>
      <c r="AG1519" s="212" t="s">
        <v>193</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ht="22.5" outlineLevel="1" x14ac:dyDescent="0.2">
      <c r="A1520" s="233">
        <v>371</v>
      </c>
      <c r="B1520" s="234" t="s">
        <v>1631</v>
      </c>
      <c r="C1520" s="244" t="s">
        <v>1632</v>
      </c>
      <c r="D1520" s="235" t="s">
        <v>384</v>
      </c>
      <c r="E1520" s="236">
        <v>6</v>
      </c>
      <c r="F1520" s="237"/>
      <c r="G1520" s="238">
        <f>ROUND(E1520*F1520,2)</f>
        <v>0</v>
      </c>
      <c r="H1520" s="237"/>
      <c r="I1520" s="238">
        <f>ROUND(E1520*H1520,2)</f>
        <v>0</v>
      </c>
      <c r="J1520" s="237"/>
      <c r="K1520" s="238">
        <f>ROUND(E1520*J1520,2)</f>
        <v>0</v>
      </c>
      <c r="L1520" s="238">
        <v>21</v>
      </c>
      <c r="M1520" s="238">
        <f>G1520*(1+L1520/100)</f>
        <v>0</v>
      </c>
      <c r="N1520" s="236">
        <v>4.5700000000000003E-3</v>
      </c>
      <c r="O1520" s="236">
        <f>ROUND(E1520*N1520,2)</f>
        <v>0.03</v>
      </c>
      <c r="P1520" s="236">
        <v>0</v>
      </c>
      <c r="Q1520" s="236">
        <f>ROUND(E1520*P1520,2)</f>
        <v>0</v>
      </c>
      <c r="R1520" s="238" t="s">
        <v>337</v>
      </c>
      <c r="S1520" s="238" t="s">
        <v>188</v>
      </c>
      <c r="T1520" s="239" t="s">
        <v>188</v>
      </c>
      <c r="U1520" s="223">
        <v>0</v>
      </c>
      <c r="V1520" s="223">
        <f>ROUND(E1520*U1520,2)</f>
        <v>0</v>
      </c>
      <c r="W1520" s="223"/>
      <c r="X1520" s="223" t="s">
        <v>339</v>
      </c>
      <c r="Y1520" s="223" t="s">
        <v>191</v>
      </c>
      <c r="Z1520" s="212"/>
      <c r="AA1520" s="212"/>
      <c r="AB1520" s="212"/>
      <c r="AC1520" s="212"/>
      <c r="AD1520" s="212"/>
      <c r="AE1520" s="212"/>
      <c r="AF1520" s="212"/>
      <c r="AG1520" s="212" t="s">
        <v>1164</v>
      </c>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2" x14ac:dyDescent="0.2">
      <c r="A1521" s="219"/>
      <c r="B1521" s="220"/>
      <c r="C1521" s="245"/>
      <c r="D1521" s="242"/>
      <c r="E1521" s="242"/>
      <c r="F1521" s="242"/>
      <c r="G1521" s="242"/>
      <c r="H1521" s="223"/>
      <c r="I1521" s="223"/>
      <c r="J1521" s="223"/>
      <c r="K1521" s="223"/>
      <c r="L1521" s="223"/>
      <c r="M1521" s="223"/>
      <c r="N1521" s="222"/>
      <c r="O1521" s="222"/>
      <c r="P1521" s="222"/>
      <c r="Q1521" s="222"/>
      <c r="R1521" s="223"/>
      <c r="S1521" s="223"/>
      <c r="T1521" s="223"/>
      <c r="U1521" s="223"/>
      <c r="V1521" s="223"/>
      <c r="W1521" s="223"/>
      <c r="X1521" s="223"/>
      <c r="Y1521" s="223"/>
      <c r="Z1521" s="212"/>
      <c r="AA1521" s="212"/>
      <c r="AB1521" s="212"/>
      <c r="AC1521" s="212"/>
      <c r="AD1521" s="212"/>
      <c r="AE1521" s="212"/>
      <c r="AF1521" s="212"/>
      <c r="AG1521" s="212" t="s">
        <v>193</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ht="45" outlineLevel="1" x14ac:dyDescent="0.2">
      <c r="A1522" s="233">
        <v>372</v>
      </c>
      <c r="B1522" s="234" t="s">
        <v>1633</v>
      </c>
      <c r="C1522" s="244" t="s">
        <v>1634</v>
      </c>
      <c r="D1522" s="235" t="s">
        <v>384</v>
      </c>
      <c r="E1522" s="236">
        <v>7</v>
      </c>
      <c r="F1522" s="237"/>
      <c r="G1522" s="238">
        <f>ROUND(E1522*F1522,2)</f>
        <v>0</v>
      </c>
      <c r="H1522" s="237"/>
      <c r="I1522" s="238">
        <f>ROUND(E1522*H1522,2)</f>
        <v>0</v>
      </c>
      <c r="J1522" s="237"/>
      <c r="K1522" s="238">
        <f>ROUND(E1522*J1522,2)</f>
        <v>0</v>
      </c>
      <c r="L1522" s="238">
        <v>21</v>
      </c>
      <c r="M1522" s="238">
        <f>G1522*(1+L1522/100)</f>
        <v>0</v>
      </c>
      <c r="N1522" s="236">
        <v>1.9E-2</v>
      </c>
      <c r="O1522" s="236">
        <f>ROUND(E1522*N1522,2)</f>
        <v>0.13</v>
      </c>
      <c r="P1522" s="236">
        <v>0</v>
      </c>
      <c r="Q1522" s="236">
        <f>ROUND(E1522*P1522,2)</f>
        <v>0</v>
      </c>
      <c r="R1522" s="238" t="s">
        <v>337</v>
      </c>
      <c r="S1522" s="238" t="s">
        <v>188</v>
      </c>
      <c r="T1522" s="239" t="s">
        <v>188</v>
      </c>
      <c r="U1522" s="223">
        <v>0</v>
      </c>
      <c r="V1522" s="223">
        <f>ROUND(E1522*U1522,2)</f>
        <v>0</v>
      </c>
      <c r="W1522" s="223"/>
      <c r="X1522" s="223" t="s">
        <v>339</v>
      </c>
      <c r="Y1522" s="223" t="s">
        <v>191</v>
      </c>
      <c r="Z1522" s="212"/>
      <c r="AA1522" s="212"/>
      <c r="AB1522" s="212"/>
      <c r="AC1522" s="212"/>
      <c r="AD1522" s="212"/>
      <c r="AE1522" s="212"/>
      <c r="AF1522" s="212"/>
      <c r="AG1522" s="212" t="s">
        <v>1164</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2" x14ac:dyDescent="0.2">
      <c r="A1523" s="219"/>
      <c r="B1523" s="220"/>
      <c r="C1523" s="262" t="s">
        <v>1635</v>
      </c>
      <c r="D1523" s="249"/>
      <c r="E1523" s="250">
        <v>7</v>
      </c>
      <c r="F1523" s="223"/>
      <c r="G1523" s="223"/>
      <c r="H1523" s="223"/>
      <c r="I1523" s="223"/>
      <c r="J1523" s="223"/>
      <c r="K1523" s="223"/>
      <c r="L1523" s="223"/>
      <c r="M1523" s="223"/>
      <c r="N1523" s="222"/>
      <c r="O1523" s="222"/>
      <c r="P1523" s="222"/>
      <c r="Q1523" s="222"/>
      <c r="R1523" s="223"/>
      <c r="S1523" s="223"/>
      <c r="T1523" s="223"/>
      <c r="U1523" s="223"/>
      <c r="V1523" s="223"/>
      <c r="W1523" s="223"/>
      <c r="X1523" s="223"/>
      <c r="Y1523" s="223"/>
      <c r="Z1523" s="212"/>
      <c r="AA1523" s="212"/>
      <c r="AB1523" s="212"/>
      <c r="AC1523" s="212"/>
      <c r="AD1523" s="212"/>
      <c r="AE1523" s="212"/>
      <c r="AF1523" s="212"/>
      <c r="AG1523" s="212" t="s">
        <v>215</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2" x14ac:dyDescent="0.2">
      <c r="A1524" s="219"/>
      <c r="B1524" s="220"/>
      <c r="C1524" s="263"/>
      <c r="D1524" s="241"/>
      <c r="E1524" s="241"/>
      <c r="F1524" s="241"/>
      <c r="G1524" s="241"/>
      <c r="H1524" s="223"/>
      <c r="I1524" s="223"/>
      <c r="J1524" s="223"/>
      <c r="K1524" s="223"/>
      <c r="L1524" s="223"/>
      <c r="M1524" s="223"/>
      <c r="N1524" s="222"/>
      <c r="O1524" s="222"/>
      <c r="P1524" s="222"/>
      <c r="Q1524" s="222"/>
      <c r="R1524" s="223"/>
      <c r="S1524" s="223"/>
      <c r="T1524" s="223"/>
      <c r="U1524" s="223"/>
      <c r="V1524" s="223"/>
      <c r="W1524" s="223"/>
      <c r="X1524" s="223"/>
      <c r="Y1524" s="223"/>
      <c r="Z1524" s="212"/>
      <c r="AA1524" s="212"/>
      <c r="AB1524" s="212"/>
      <c r="AC1524" s="212"/>
      <c r="AD1524" s="212"/>
      <c r="AE1524" s="212"/>
      <c r="AF1524" s="212"/>
      <c r="AG1524" s="212" t="s">
        <v>193</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ht="45" outlineLevel="1" x14ac:dyDescent="0.2">
      <c r="A1525" s="233">
        <v>373</v>
      </c>
      <c r="B1525" s="234" t="s">
        <v>1636</v>
      </c>
      <c r="C1525" s="244" t="s">
        <v>1637</v>
      </c>
      <c r="D1525" s="235" t="s">
        <v>384</v>
      </c>
      <c r="E1525" s="236">
        <v>3</v>
      </c>
      <c r="F1525" s="237"/>
      <c r="G1525" s="238">
        <f>ROUND(E1525*F1525,2)</f>
        <v>0</v>
      </c>
      <c r="H1525" s="237"/>
      <c r="I1525" s="238">
        <f>ROUND(E1525*H1525,2)</f>
        <v>0</v>
      </c>
      <c r="J1525" s="237"/>
      <c r="K1525" s="238">
        <f>ROUND(E1525*J1525,2)</f>
        <v>0</v>
      </c>
      <c r="L1525" s="238">
        <v>21</v>
      </c>
      <c r="M1525" s="238">
        <f>G1525*(1+L1525/100)</f>
        <v>0</v>
      </c>
      <c r="N1525" s="236">
        <v>2.1499999999999998E-2</v>
      </c>
      <c r="O1525" s="236">
        <f>ROUND(E1525*N1525,2)</f>
        <v>0.06</v>
      </c>
      <c r="P1525" s="236">
        <v>0</v>
      </c>
      <c r="Q1525" s="236">
        <f>ROUND(E1525*P1525,2)</f>
        <v>0</v>
      </c>
      <c r="R1525" s="238" t="s">
        <v>337</v>
      </c>
      <c r="S1525" s="238" t="s">
        <v>188</v>
      </c>
      <c r="T1525" s="239" t="s">
        <v>188</v>
      </c>
      <c r="U1525" s="223">
        <v>0</v>
      </c>
      <c r="V1525" s="223">
        <f>ROUND(E1525*U1525,2)</f>
        <v>0</v>
      </c>
      <c r="W1525" s="223"/>
      <c r="X1525" s="223" t="s">
        <v>339</v>
      </c>
      <c r="Y1525" s="223" t="s">
        <v>191</v>
      </c>
      <c r="Z1525" s="212"/>
      <c r="AA1525" s="212"/>
      <c r="AB1525" s="212"/>
      <c r="AC1525" s="212"/>
      <c r="AD1525" s="212"/>
      <c r="AE1525" s="212"/>
      <c r="AF1525" s="212"/>
      <c r="AG1525" s="212" t="s">
        <v>1164</v>
      </c>
      <c r="AH1525" s="212"/>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2" x14ac:dyDescent="0.2">
      <c r="A1526" s="219"/>
      <c r="B1526" s="220"/>
      <c r="C1526" s="262" t="s">
        <v>1638</v>
      </c>
      <c r="D1526" s="249"/>
      <c r="E1526" s="250">
        <v>3</v>
      </c>
      <c r="F1526" s="223"/>
      <c r="G1526" s="223"/>
      <c r="H1526" s="223"/>
      <c r="I1526" s="223"/>
      <c r="J1526" s="223"/>
      <c r="K1526" s="223"/>
      <c r="L1526" s="223"/>
      <c r="M1526" s="223"/>
      <c r="N1526" s="222"/>
      <c r="O1526" s="222"/>
      <c r="P1526" s="222"/>
      <c r="Q1526" s="222"/>
      <c r="R1526" s="223"/>
      <c r="S1526" s="223"/>
      <c r="T1526" s="223"/>
      <c r="U1526" s="223"/>
      <c r="V1526" s="223"/>
      <c r="W1526" s="223"/>
      <c r="X1526" s="223"/>
      <c r="Y1526" s="223"/>
      <c r="Z1526" s="212"/>
      <c r="AA1526" s="212"/>
      <c r="AB1526" s="212"/>
      <c r="AC1526" s="212"/>
      <c r="AD1526" s="212"/>
      <c r="AE1526" s="212"/>
      <c r="AF1526" s="212"/>
      <c r="AG1526" s="212" t="s">
        <v>215</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2" x14ac:dyDescent="0.2">
      <c r="A1527" s="219"/>
      <c r="B1527" s="220"/>
      <c r="C1527" s="263"/>
      <c r="D1527" s="241"/>
      <c r="E1527" s="241"/>
      <c r="F1527" s="241"/>
      <c r="G1527" s="241"/>
      <c r="H1527" s="223"/>
      <c r="I1527" s="223"/>
      <c r="J1527" s="223"/>
      <c r="K1527" s="223"/>
      <c r="L1527" s="223"/>
      <c r="M1527" s="223"/>
      <c r="N1527" s="222"/>
      <c r="O1527" s="222"/>
      <c r="P1527" s="222"/>
      <c r="Q1527" s="222"/>
      <c r="R1527" s="223"/>
      <c r="S1527" s="223"/>
      <c r="T1527" s="223"/>
      <c r="U1527" s="223"/>
      <c r="V1527" s="223"/>
      <c r="W1527" s="223"/>
      <c r="X1527" s="223"/>
      <c r="Y1527" s="223"/>
      <c r="Z1527" s="212"/>
      <c r="AA1527" s="212"/>
      <c r="AB1527" s="212"/>
      <c r="AC1527" s="212"/>
      <c r="AD1527" s="212"/>
      <c r="AE1527" s="212"/>
      <c r="AF1527" s="212"/>
      <c r="AG1527" s="212" t="s">
        <v>193</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ht="45" outlineLevel="1" x14ac:dyDescent="0.2">
      <c r="A1528" s="233">
        <v>374</v>
      </c>
      <c r="B1528" s="234" t="s">
        <v>1639</v>
      </c>
      <c r="C1528" s="244" t="s">
        <v>1640</v>
      </c>
      <c r="D1528" s="235" t="s">
        <v>384</v>
      </c>
      <c r="E1528" s="236">
        <v>1</v>
      </c>
      <c r="F1528" s="237"/>
      <c r="G1528" s="238">
        <f>ROUND(E1528*F1528,2)</f>
        <v>0</v>
      </c>
      <c r="H1528" s="237"/>
      <c r="I1528" s="238">
        <f>ROUND(E1528*H1528,2)</f>
        <v>0</v>
      </c>
      <c r="J1528" s="237"/>
      <c r="K1528" s="238">
        <f>ROUND(E1528*J1528,2)</f>
        <v>0</v>
      </c>
      <c r="L1528" s="238">
        <v>21</v>
      </c>
      <c r="M1528" s="238">
        <f>G1528*(1+L1528/100)</f>
        <v>0</v>
      </c>
      <c r="N1528" s="236">
        <v>2.3E-2</v>
      </c>
      <c r="O1528" s="236">
        <f>ROUND(E1528*N1528,2)</f>
        <v>0.02</v>
      </c>
      <c r="P1528" s="236">
        <v>0</v>
      </c>
      <c r="Q1528" s="236">
        <f>ROUND(E1528*P1528,2)</f>
        <v>0</v>
      </c>
      <c r="R1528" s="238" t="s">
        <v>337</v>
      </c>
      <c r="S1528" s="238" t="s">
        <v>188</v>
      </c>
      <c r="T1528" s="239" t="s">
        <v>188</v>
      </c>
      <c r="U1528" s="223">
        <v>0</v>
      </c>
      <c r="V1528" s="223">
        <f>ROUND(E1528*U1528,2)</f>
        <v>0</v>
      </c>
      <c r="W1528" s="223"/>
      <c r="X1528" s="223" t="s">
        <v>339</v>
      </c>
      <c r="Y1528" s="223" t="s">
        <v>191</v>
      </c>
      <c r="Z1528" s="212"/>
      <c r="AA1528" s="212"/>
      <c r="AB1528" s="212"/>
      <c r="AC1528" s="212"/>
      <c r="AD1528" s="212"/>
      <c r="AE1528" s="212"/>
      <c r="AF1528" s="212"/>
      <c r="AG1528" s="212" t="s">
        <v>394</v>
      </c>
      <c r="AH1528" s="212"/>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2" x14ac:dyDescent="0.2">
      <c r="A1529" s="219"/>
      <c r="B1529" s="220"/>
      <c r="C1529" s="262" t="s">
        <v>1641</v>
      </c>
      <c r="D1529" s="249"/>
      <c r="E1529" s="250">
        <v>1</v>
      </c>
      <c r="F1529" s="223"/>
      <c r="G1529" s="223"/>
      <c r="H1529" s="223"/>
      <c r="I1529" s="223"/>
      <c r="J1529" s="223"/>
      <c r="K1529" s="223"/>
      <c r="L1529" s="223"/>
      <c r="M1529" s="223"/>
      <c r="N1529" s="222"/>
      <c r="O1529" s="222"/>
      <c r="P1529" s="222"/>
      <c r="Q1529" s="222"/>
      <c r="R1529" s="223"/>
      <c r="S1529" s="223"/>
      <c r="T1529" s="223"/>
      <c r="U1529" s="223"/>
      <c r="V1529" s="223"/>
      <c r="W1529" s="223"/>
      <c r="X1529" s="223"/>
      <c r="Y1529" s="223"/>
      <c r="Z1529" s="212"/>
      <c r="AA1529" s="212"/>
      <c r="AB1529" s="212"/>
      <c r="AC1529" s="212"/>
      <c r="AD1529" s="212"/>
      <c r="AE1529" s="212"/>
      <c r="AF1529" s="212"/>
      <c r="AG1529" s="212" t="s">
        <v>215</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2" x14ac:dyDescent="0.2">
      <c r="A1530" s="219"/>
      <c r="B1530" s="220"/>
      <c r="C1530" s="263"/>
      <c r="D1530" s="241"/>
      <c r="E1530" s="241"/>
      <c r="F1530" s="241"/>
      <c r="G1530" s="241"/>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193</v>
      </c>
      <c r="AH1530" s="212"/>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ht="45" outlineLevel="1" x14ac:dyDescent="0.2">
      <c r="A1531" s="233">
        <v>375</v>
      </c>
      <c r="B1531" s="234" t="s">
        <v>1642</v>
      </c>
      <c r="C1531" s="244" t="s">
        <v>1643</v>
      </c>
      <c r="D1531" s="235" t="s">
        <v>384</v>
      </c>
      <c r="E1531" s="236">
        <v>2</v>
      </c>
      <c r="F1531" s="237"/>
      <c r="G1531" s="238">
        <f>ROUND(E1531*F1531,2)</f>
        <v>0</v>
      </c>
      <c r="H1531" s="237"/>
      <c r="I1531" s="238">
        <f>ROUND(E1531*H1531,2)</f>
        <v>0</v>
      </c>
      <c r="J1531" s="237"/>
      <c r="K1531" s="238">
        <f>ROUND(E1531*J1531,2)</f>
        <v>0</v>
      </c>
      <c r="L1531" s="238">
        <v>21</v>
      </c>
      <c r="M1531" s="238">
        <f>G1531*(1+L1531/100)</f>
        <v>0</v>
      </c>
      <c r="N1531" s="236">
        <v>3.5000000000000003E-2</v>
      </c>
      <c r="O1531" s="236">
        <f>ROUND(E1531*N1531,2)</f>
        <v>7.0000000000000007E-2</v>
      </c>
      <c r="P1531" s="236">
        <v>0</v>
      </c>
      <c r="Q1531" s="236">
        <f>ROUND(E1531*P1531,2)</f>
        <v>0</v>
      </c>
      <c r="R1531" s="238" t="s">
        <v>337</v>
      </c>
      <c r="S1531" s="238" t="s">
        <v>188</v>
      </c>
      <c r="T1531" s="239" t="s">
        <v>188</v>
      </c>
      <c r="U1531" s="223">
        <v>0</v>
      </c>
      <c r="V1531" s="223">
        <f>ROUND(E1531*U1531,2)</f>
        <v>0</v>
      </c>
      <c r="W1531" s="223"/>
      <c r="X1531" s="223" t="s">
        <v>339</v>
      </c>
      <c r="Y1531" s="223" t="s">
        <v>191</v>
      </c>
      <c r="Z1531" s="212"/>
      <c r="AA1531" s="212"/>
      <c r="AB1531" s="212"/>
      <c r="AC1531" s="212"/>
      <c r="AD1531" s="212"/>
      <c r="AE1531" s="212"/>
      <c r="AF1531" s="212"/>
      <c r="AG1531" s="212" t="s">
        <v>1164</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2" x14ac:dyDescent="0.2">
      <c r="A1532" s="219"/>
      <c r="B1532" s="220"/>
      <c r="C1532" s="262" t="s">
        <v>1644</v>
      </c>
      <c r="D1532" s="249"/>
      <c r="E1532" s="250">
        <v>2</v>
      </c>
      <c r="F1532" s="223"/>
      <c r="G1532" s="223"/>
      <c r="H1532" s="223"/>
      <c r="I1532" s="223"/>
      <c r="J1532" s="223"/>
      <c r="K1532" s="223"/>
      <c r="L1532" s="223"/>
      <c r="M1532" s="223"/>
      <c r="N1532" s="222"/>
      <c r="O1532" s="222"/>
      <c r="P1532" s="222"/>
      <c r="Q1532" s="222"/>
      <c r="R1532" s="223"/>
      <c r="S1532" s="223"/>
      <c r="T1532" s="223"/>
      <c r="U1532" s="223"/>
      <c r="V1532" s="223"/>
      <c r="W1532" s="223"/>
      <c r="X1532" s="223"/>
      <c r="Y1532" s="223"/>
      <c r="Z1532" s="212"/>
      <c r="AA1532" s="212"/>
      <c r="AB1532" s="212"/>
      <c r="AC1532" s="212"/>
      <c r="AD1532" s="212"/>
      <c r="AE1532" s="212"/>
      <c r="AF1532" s="212"/>
      <c r="AG1532" s="212" t="s">
        <v>215</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2" x14ac:dyDescent="0.2">
      <c r="A1533" s="219"/>
      <c r="B1533" s="220"/>
      <c r="C1533" s="263"/>
      <c r="D1533" s="241"/>
      <c r="E1533" s="241"/>
      <c r="F1533" s="241"/>
      <c r="G1533" s="241"/>
      <c r="H1533" s="223"/>
      <c r="I1533" s="223"/>
      <c r="J1533" s="223"/>
      <c r="K1533" s="223"/>
      <c r="L1533" s="223"/>
      <c r="M1533" s="223"/>
      <c r="N1533" s="222"/>
      <c r="O1533" s="222"/>
      <c r="P1533" s="222"/>
      <c r="Q1533" s="222"/>
      <c r="R1533" s="223"/>
      <c r="S1533" s="223"/>
      <c r="T1533" s="223"/>
      <c r="U1533" s="223"/>
      <c r="V1533" s="223"/>
      <c r="W1533" s="223"/>
      <c r="X1533" s="223"/>
      <c r="Y1533" s="223"/>
      <c r="Z1533" s="212"/>
      <c r="AA1533" s="212"/>
      <c r="AB1533" s="212"/>
      <c r="AC1533" s="212"/>
      <c r="AD1533" s="212"/>
      <c r="AE1533" s="212"/>
      <c r="AF1533" s="212"/>
      <c r="AG1533" s="212" t="s">
        <v>193</v>
      </c>
      <c r="AH1533" s="212"/>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ht="22.5" outlineLevel="1" x14ac:dyDescent="0.2">
      <c r="A1534" s="233">
        <v>376</v>
      </c>
      <c r="B1534" s="234" t="s">
        <v>1645</v>
      </c>
      <c r="C1534" s="244" t="s">
        <v>1646</v>
      </c>
      <c r="D1534" s="235" t="s">
        <v>384</v>
      </c>
      <c r="E1534" s="236">
        <v>4</v>
      </c>
      <c r="F1534" s="237"/>
      <c r="G1534" s="238">
        <f>ROUND(E1534*F1534,2)</f>
        <v>0</v>
      </c>
      <c r="H1534" s="237"/>
      <c r="I1534" s="238">
        <f>ROUND(E1534*H1534,2)</f>
        <v>0</v>
      </c>
      <c r="J1534" s="237"/>
      <c r="K1534" s="238">
        <f>ROUND(E1534*J1534,2)</f>
        <v>0</v>
      </c>
      <c r="L1534" s="238">
        <v>21</v>
      </c>
      <c r="M1534" s="238">
        <f>G1534*(1+L1534/100)</f>
        <v>0</v>
      </c>
      <c r="N1534" s="236">
        <v>1.6E-2</v>
      </c>
      <c r="O1534" s="236">
        <f>ROUND(E1534*N1534,2)</f>
        <v>0.06</v>
      </c>
      <c r="P1534" s="236">
        <v>0</v>
      </c>
      <c r="Q1534" s="236">
        <f>ROUND(E1534*P1534,2)</f>
        <v>0</v>
      </c>
      <c r="R1534" s="238" t="s">
        <v>337</v>
      </c>
      <c r="S1534" s="238" t="s">
        <v>188</v>
      </c>
      <c r="T1534" s="239" t="s">
        <v>188</v>
      </c>
      <c r="U1534" s="223">
        <v>0</v>
      </c>
      <c r="V1534" s="223">
        <f>ROUND(E1534*U1534,2)</f>
        <v>0</v>
      </c>
      <c r="W1534" s="223"/>
      <c r="X1534" s="223" t="s">
        <v>339</v>
      </c>
      <c r="Y1534" s="223" t="s">
        <v>191</v>
      </c>
      <c r="Z1534" s="212"/>
      <c r="AA1534" s="212"/>
      <c r="AB1534" s="212"/>
      <c r="AC1534" s="212"/>
      <c r="AD1534" s="212"/>
      <c r="AE1534" s="212"/>
      <c r="AF1534" s="212"/>
      <c r="AG1534" s="212" t="s">
        <v>394</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2" x14ac:dyDescent="0.2">
      <c r="A1535" s="219"/>
      <c r="B1535" s="220"/>
      <c r="C1535" s="262" t="s">
        <v>1647</v>
      </c>
      <c r="D1535" s="249"/>
      <c r="E1535" s="250">
        <v>4</v>
      </c>
      <c r="F1535" s="223"/>
      <c r="G1535" s="223"/>
      <c r="H1535" s="223"/>
      <c r="I1535" s="223"/>
      <c r="J1535" s="223"/>
      <c r="K1535" s="223"/>
      <c r="L1535" s="223"/>
      <c r="M1535" s="223"/>
      <c r="N1535" s="222"/>
      <c r="O1535" s="222"/>
      <c r="P1535" s="222"/>
      <c r="Q1535" s="222"/>
      <c r="R1535" s="223"/>
      <c r="S1535" s="223"/>
      <c r="T1535" s="223"/>
      <c r="U1535" s="223"/>
      <c r="V1535" s="223"/>
      <c r="W1535" s="223"/>
      <c r="X1535" s="223"/>
      <c r="Y1535" s="223"/>
      <c r="Z1535" s="212"/>
      <c r="AA1535" s="212"/>
      <c r="AB1535" s="212"/>
      <c r="AC1535" s="212"/>
      <c r="AD1535" s="212"/>
      <c r="AE1535" s="212"/>
      <c r="AF1535" s="212"/>
      <c r="AG1535" s="212" t="s">
        <v>215</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2" x14ac:dyDescent="0.2">
      <c r="A1536" s="219"/>
      <c r="B1536" s="220"/>
      <c r="C1536" s="263"/>
      <c r="D1536" s="241"/>
      <c r="E1536" s="241"/>
      <c r="F1536" s="241"/>
      <c r="G1536" s="241"/>
      <c r="H1536" s="223"/>
      <c r="I1536" s="223"/>
      <c r="J1536" s="223"/>
      <c r="K1536" s="223"/>
      <c r="L1536" s="223"/>
      <c r="M1536" s="223"/>
      <c r="N1536" s="222"/>
      <c r="O1536" s="222"/>
      <c r="P1536" s="222"/>
      <c r="Q1536" s="222"/>
      <c r="R1536" s="223"/>
      <c r="S1536" s="223"/>
      <c r="T1536" s="223"/>
      <c r="U1536" s="223"/>
      <c r="V1536" s="223"/>
      <c r="W1536" s="223"/>
      <c r="X1536" s="223"/>
      <c r="Y1536" s="223"/>
      <c r="Z1536" s="212"/>
      <c r="AA1536" s="212"/>
      <c r="AB1536" s="212"/>
      <c r="AC1536" s="212"/>
      <c r="AD1536" s="212"/>
      <c r="AE1536" s="212"/>
      <c r="AF1536" s="212"/>
      <c r="AG1536" s="212" t="s">
        <v>193</v>
      </c>
      <c r="AH1536" s="212"/>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ht="22.5" outlineLevel="1" x14ac:dyDescent="0.2">
      <c r="A1537" s="233">
        <v>377</v>
      </c>
      <c r="B1537" s="234" t="s">
        <v>1648</v>
      </c>
      <c r="C1537" s="244" t="s">
        <v>1649</v>
      </c>
      <c r="D1537" s="235" t="s">
        <v>384</v>
      </c>
      <c r="E1537" s="236">
        <v>3</v>
      </c>
      <c r="F1537" s="237"/>
      <c r="G1537" s="238">
        <f>ROUND(E1537*F1537,2)</f>
        <v>0</v>
      </c>
      <c r="H1537" s="237"/>
      <c r="I1537" s="238">
        <f>ROUND(E1537*H1537,2)</f>
        <v>0</v>
      </c>
      <c r="J1537" s="237"/>
      <c r="K1537" s="238">
        <f>ROUND(E1537*J1537,2)</f>
        <v>0</v>
      </c>
      <c r="L1537" s="238">
        <v>21</v>
      </c>
      <c r="M1537" s="238">
        <f>G1537*(1+L1537/100)</f>
        <v>0</v>
      </c>
      <c r="N1537" s="236">
        <v>1.6E-2</v>
      </c>
      <c r="O1537" s="236">
        <f>ROUND(E1537*N1537,2)</f>
        <v>0.05</v>
      </c>
      <c r="P1537" s="236">
        <v>0</v>
      </c>
      <c r="Q1537" s="236">
        <f>ROUND(E1537*P1537,2)</f>
        <v>0</v>
      </c>
      <c r="R1537" s="238" t="s">
        <v>337</v>
      </c>
      <c r="S1537" s="238" t="s">
        <v>188</v>
      </c>
      <c r="T1537" s="239" t="s">
        <v>188</v>
      </c>
      <c r="U1537" s="223">
        <v>0</v>
      </c>
      <c r="V1537" s="223">
        <f>ROUND(E1537*U1537,2)</f>
        <v>0</v>
      </c>
      <c r="W1537" s="223"/>
      <c r="X1537" s="223" t="s">
        <v>339</v>
      </c>
      <c r="Y1537" s="223" t="s">
        <v>191</v>
      </c>
      <c r="Z1537" s="212"/>
      <c r="AA1537" s="212"/>
      <c r="AB1537" s="212"/>
      <c r="AC1537" s="212"/>
      <c r="AD1537" s="212"/>
      <c r="AE1537" s="212"/>
      <c r="AF1537" s="212"/>
      <c r="AG1537" s="212" t="s">
        <v>394</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2" x14ac:dyDescent="0.2">
      <c r="A1538" s="219"/>
      <c r="B1538" s="220"/>
      <c r="C1538" s="262" t="s">
        <v>1650</v>
      </c>
      <c r="D1538" s="249"/>
      <c r="E1538" s="250">
        <v>3</v>
      </c>
      <c r="F1538" s="223"/>
      <c r="G1538" s="223"/>
      <c r="H1538" s="223"/>
      <c r="I1538" s="223"/>
      <c r="J1538" s="223"/>
      <c r="K1538" s="223"/>
      <c r="L1538" s="223"/>
      <c r="M1538" s="223"/>
      <c r="N1538" s="222"/>
      <c r="O1538" s="222"/>
      <c r="P1538" s="222"/>
      <c r="Q1538" s="222"/>
      <c r="R1538" s="223"/>
      <c r="S1538" s="223"/>
      <c r="T1538" s="223"/>
      <c r="U1538" s="223"/>
      <c r="V1538" s="223"/>
      <c r="W1538" s="223"/>
      <c r="X1538" s="223"/>
      <c r="Y1538" s="223"/>
      <c r="Z1538" s="212"/>
      <c r="AA1538" s="212"/>
      <c r="AB1538" s="212"/>
      <c r="AC1538" s="212"/>
      <c r="AD1538" s="212"/>
      <c r="AE1538" s="212"/>
      <c r="AF1538" s="212"/>
      <c r="AG1538" s="212" t="s">
        <v>215</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2" x14ac:dyDescent="0.2">
      <c r="A1539" s="219"/>
      <c r="B1539" s="220"/>
      <c r="C1539" s="263"/>
      <c r="D1539" s="241"/>
      <c r="E1539" s="241"/>
      <c r="F1539" s="241"/>
      <c r="G1539" s="241"/>
      <c r="H1539" s="223"/>
      <c r="I1539" s="223"/>
      <c r="J1539" s="223"/>
      <c r="K1539" s="223"/>
      <c r="L1539" s="223"/>
      <c r="M1539" s="223"/>
      <c r="N1539" s="222"/>
      <c r="O1539" s="222"/>
      <c r="P1539" s="222"/>
      <c r="Q1539" s="222"/>
      <c r="R1539" s="223"/>
      <c r="S1539" s="223"/>
      <c r="T1539" s="223"/>
      <c r="U1539" s="223"/>
      <c r="V1539" s="223"/>
      <c r="W1539" s="223"/>
      <c r="X1539" s="223"/>
      <c r="Y1539" s="223"/>
      <c r="Z1539" s="212"/>
      <c r="AA1539" s="212"/>
      <c r="AB1539" s="212"/>
      <c r="AC1539" s="212"/>
      <c r="AD1539" s="212"/>
      <c r="AE1539" s="212"/>
      <c r="AF1539" s="212"/>
      <c r="AG1539" s="212" t="s">
        <v>193</v>
      </c>
      <c r="AH1539" s="212"/>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ht="22.5" outlineLevel="1" x14ac:dyDescent="0.2">
      <c r="A1540" s="233">
        <v>378</v>
      </c>
      <c r="B1540" s="234" t="s">
        <v>1651</v>
      </c>
      <c r="C1540" s="244" t="s">
        <v>1652</v>
      </c>
      <c r="D1540" s="235" t="s">
        <v>384</v>
      </c>
      <c r="E1540" s="236">
        <v>1</v>
      </c>
      <c r="F1540" s="237"/>
      <c r="G1540" s="238">
        <f>ROUND(E1540*F1540,2)</f>
        <v>0</v>
      </c>
      <c r="H1540" s="237"/>
      <c r="I1540" s="238">
        <f>ROUND(E1540*H1540,2)</f>
        <v>0</v>
      </c>
      <c r="J1540" s="237"/>
      <c r="K1540" s="238">
        <f>ROUND(E1540*J1540,2)</f>
        <v>0</v>
      </c>
      <c r="L1540" s="238">
        <v>21</v>
      </c>
      <c r="M1540" s="238">
        <f>G1540*(1+L1540/100)</f>
        <v>0</v>
      </c>
      <c r="N1540" s="236">
        <v>4.4999999999999998E-2</v>
      </c>
      <c r="O1540" s="236">
        <f>ROUND(E1540*N1540,2)</f>
        <v>0.05</v>
      </c>
      <c r="P1540" s="236">
        <v>0</v>
      </c>
      <c r="Q1540" s="236">
        <f>ROUND(E1540*P1540,2)</f>
        <v>0</v>
      </c>
      <c r="R1540" s="238" t="s">
        <v>337</v>
      </c>
      <c r="S1540" s="238" t="s">
        <v>188</v>
      </c>
      <c r="T1540" s="239" t="s">
        <v>188</v>
      </c>
      <c r="U1540" s="223">
        <v>0</v>
      </c>
      <c r="V1540" s="223">
        <f>ROUND(E1540*U1540,2)</f>
        <v>0</v>
      </c>
      <c r="W1540" s="223"/>
      <c r="X1540" s="223" t="s">
        <v>339</v>
      </c>
      <c r="Y1540" s="223" t="s">
        <v>191</v>
      </c>
      <c r="Z1540" s="212"/>
      <c r="AA1540" s="212"/>
      <c r="AB1540" s="212"/>
      <c r="AC1540" s="212"/>
      <c r="AD1540" s="212"/>
      <c r="AE1540" s="212"/>
      <c r="AF1540" s="212"/>
      <c r="AG1540" s="212" t="s">
        <v>394</v>
      </c>
      <c r="AH1540" s="212"/>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2" x14ac:dyDescent="0.2">
      <c r="A1541" s="219"/>
      <c r="B1541" s="220"/>
      <c r="C1541" s="262" t="s">
        <v>1653</v>
      </c>
      <c r="D1541" s="249"/>
      <c r="E1541" s="250">
        <v>1</v>
      </c>
      <c r="F1541" s="223"/>
      <c r="G1541" s="223"/>
      <c r="H1541" s="223"/>
      <c r="I1541" s="223"/>
      <c r="J1541" s="223"/>
      <c r="K1541" s="223"/>
      <c r="L1541" s="223"/>
      <c r="M1541" s="223"/>
      <c r="N1541" s="222"/>
      <c r="O1541" s="222"/>
      <c r="P1541" s="222"/>
      <c r="Q1541" s="222"/>
      <c r="R1541" s="223"/>
      <c r="S1541" s="223"/>
      <c r="T1541" s="223"/>
      <c r="U1541" s="223"/>
      <c r="V1541" s="223"/>
      <c r="W1541" s="223"/>
      <c r="X1541" s="223"/>
      <c r="Y1541" s="223"/>
      <c r="Z1541" s="212"/>
      <c r="AA1541" s="212"/>
      <c r="AB1541" s="212"/>
      <c r="AC1541" s="212"/>
      <c r="AD1541" s="212"/>
      <c r="AE1541" s="212"/>
      <c r="AF1541" s="212"/>
      <c r="AG1541" s="212" t="s">
        <v>215</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2" x14ac:dyDescent="0.2">
      <c r="A1542" s="219"/>
      <c r="B1542" s="220"/>
      <c r="C1542" s="263"/>
      <c r="D1542" s="241"/>
      <c r="E1542" s="241"/>
      <c r="F1542" s="241"/>
      <c r="G1542" s="241"/>
      <c r="H1542" s="223"/>
      <c r="I1542" s="223"/>
      <c r="J1542" s="223"/>
      <c r="K1542" s="223"/>
      <c r="L1542" s="223"/>
      <c r="M1542" s="223"/>
      <c r="N1542" s="222"/>
      <c r="O1542" s="222"/>
      <c r="P1542" s="222"/>
      <c r="Q1542" s="222"/>
      <c r="R1542" s="223"/>
      <c r="S1542" s="223"/>
      <c r="T1542" s="223"/>
      <c r="U1542" s="223"/>
      <c r="V1542" s="223"/>
      <c r="W1542" s="223"/>
      <c r="X1542" s="223"/>
      <c r="Y1542" s="223"/>
      <c r="Z1542" s="212"/>
      <c r="AA1542" s="212"/>
      <c r="AB1542" s="212"/>
      <c r="AC1542" s="212"/>
      <c r="AD1542" s="212"/>
      <c r="AE1542" s="212"/>
      <c r="AF1542" s="212"/>
      <c r="AG1542" s="212" t="s">
        <v>193</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1" x14ac:dyDescent="0.2">
      <c r="A1543" s="219">
        <v>379</v>
      </c>
      <c r="B1543" s="220" t="s">
        <v>1654</v>
      </c>
      <c r="C1543" s="269" t="s">
        <v>1655</v>
      </c>
      <c r="D1543" s="221" t="s">
        <v>0</v>
      </c>
      <c r="E1543" s="240"/>
      <c r="F1543" s="224"/>
      <c r="G1543" s="223">
        <f>ROUND(E1543*F1543,2)</f>
        <v>0</v>
      </c>
      <c r="H1543" s="224"/>
      <c r="I1543" s="223">
        <f>ROUND(E1543*H1543,2)</f>
        <v>0</v>
      </c>
      <c r="J1543" s="224"/>
      <c r="K1543" s="223">
        <f>ROUND(E1543*J1543,2)</f>
        <v>0</v>
      </c>
      <c r="L1543" s="223">
        <v>21</v>
      </c>
      <c r="M1543" s="223">
        <f>G1543*(1+L1543/100)</f>
        <v>0</v>
      </c>
      <c r="N1543" s="222">
        <v>0</v>
      </c>
      <c r="O1543" s="222">
        <f>ROUND(E1543*N1543,2)</f>
        <v>0</v>
      </c>
      <c r="P1543" s="222">
        <v>0</v>
      </c>
      <c r="Q1543" s="222">
        <f>ROUND(E1543*P1543,2)</f>
        <v>0</v>
      </c>
      <c r="R1543" s="223" t="s">
        <v>1537</v>
      </c>
      <c r="S1543" s="223" t="s">
        <v>188</v>
      </c>
      <c r="T1543" s="223" t="s">
        <v>188</v>
      </c>
      <c r="U1543" s="223">
        <v>0</v>
      </c>
      <c r="V1543" s="223">
        <f>ROUND(E1543*U1543,2)</f>
        <v>0</v>
      </c>
      <c r="W1543" s="223"/>
      <c r="X1543" s="223" t="s">
        <v>1120</v>
      </c>
      <c r="Y1543" s="223" t="s">
        <v>191</v>
      </c>
      <c r="Z1543" s="212"/>
      <c r="AA1543" s="212"/>
      <c r="AB1543" s="212"/>
      <c r="AC1543" s="212"/>
      <c r="AD1543" s="212"/>
      <c r="AE1543" s="212"/>
      <c r="AF1543" s="212"/>
      <c r="AG1543" s="212" t="s">
        <v>1168</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2" x14ac:dyDescent="0.2">
      <c r="A1544" s="219"/>
      <c r="B1544" s="220"/>
      <c r="C1544" s="270" t="s">
        <v>1200</v>
      </c>
      <c r="D1544" s="260"/>
      <c r="E1544" s="260"/>
      <c r="F1544" s="260"/>
      <c r="G1544" s="260"/>
      <c r="H1544" s="223"/>
      <c r="I1544" s="223"/>
      <c r="J1544" s="223"/>
      <c r="K1544" s="223"/>
      <c r="L1544" s="223"/>
      <c r="M1544" s="223"/>
      <c r="N1544" s="222"/>
      <c r="O1544" s="222"/>
      <c r="P1544" s="222"/>
      <c r="Q1544" s="222"/>
      <c r="R1544" s="223"/>
      <c r="S1544" s="223"/>
      <c r="T1544" s="223"/>
      <c r="U1544" s="223"/>
      <c r="V1544" s="223"/>
      <c r="W1544" s="223"/>
      <c r="X1544" s="223"/>
      <c r="Y1544" s="223"/>
      <c r="Z1544" s="212"/>
      <c r="AA1544" s="212"/>
      <c r="AB1544" s="212"/>
      <c r="AC1544" s="212"/>
      <c r="AD1544" s="212"/>
      <c r="AE1544" s="212"/>
      <c r="AF1544" s="212"/>
      <c r="AG1544" s="212" t="s">
        <v>213</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2" x14ac:dyDescent="0.2">
      <c r="A1545" s="219"/>
      <c r="B1545" s="220"/>
      <c r="C1545" s="263"/>
      <c r="D1545" s="241"/>
      <c r="E1545" s="241"/>
      <c r="F1545" s="241"/>
      <c r="G1545" s="241"/>
      <c r="H1545" s="223"/>
      <c r="I1545" s="223"/>
      <c r="J1545" s="223"/>
      <c r="K1545" s="223"/>
      <c r="L1545" s="223"/>
      <c r="M1545" s="223"/>
      <c r="N1545" s="222"/>
      <c r="O1545" s="222"/>
      <c r="P1545" s="222"/>
      <c r="Q1545" s="222"/>
      <c r="R1545" s="223"/>
      <c r="S1545" s="223"/>
      <c r="T1545" s="223"/>
      <c r="U1545" s="223"/>
      <c r="V1545" s="223"/>
      <c r="W1545" s="223"/>
      <c r="X1545" s="223"/>
      <c r="Y1545" s="223"/>
      <c r="Z1545" s="212"/>
      <c r="AA1545" s="212"/>
      <c r="AB1545" s="212"/>
      <c r="AC1545" s="212"/>
      <c r="AD1545" s="212"/>
      <c r="AE1545" s="212"/>
      <c r="AF1545" s="212"/>
      <c r="AG1545" s="212" t="s">
        <v>193</v>
      </c>
      <c r="AH1545" s="212"/>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x14ac:dyDescent="0.2">
      <c r="A1546" s="226" t="s">
        <v>183</v>
      </c>
      <c r="B1546" s="227" t="s">
        <v>132</v>
      </c>
      <c r="C1546" s="243" t="s">
        <v>133</v>
      </c>
      <c r="D1546" s="228"/>
      <c r="E1546" s="229"/>
      <c r="F1546" s="230"/>
      <c r="G1546" s="230">
        <f>SUMIF(AG1547:AG1584,"&lt;&gt;NOR",G1547:G1584)</f>
        <v>0</v>
      </c>
      <c r="H1546" s="230"/>
      <c r="I1546" s="230">
        <f>SUM(I1547:I1584)</f>
        <v>0</v>
      </c>
      <c r="J1546" s="230"/>
      <c r="K1546" s="230">
        <f>SUM(K1547:K1584)</f>
        <v>0</v>
      </c>
      <c r="L1546" s="230"/>
      <c r="M1546" s="230">
        <f>SUM(M1547:M1584)</f>
        <v>0</v>
      </c>
      <c r="N1546" s="229"/>
      <c r="O1546" s="229">
        <f>SUM(O1547:O1584)</f>
        <v>0.26</v>
      </c>
      <c r="P1546" s="229"/>
      <c r="Q1546" s="229">
        <f>SUM(Q1547:Q1584)</f>
        <v>0</v>
      </c>
      <c r="R1546" s="230"/>
      <c r="S1546" s="230"/>
      <c r="T1546" s="231"/>
      <c r="U1546" s="225"/>
      <c r="V1546" s="225">
        <f>SUM(V1547:V1584)</f>
        <v>37.74</v>
      </c>
      <c r="W1546" s="225"/>
      <c r="X1546" s="225"/>
      <c r="Y1546" s="225"/>
      <c r="AG1546" t="s">
        <v>184</v>
      </c>
    </row>
    <row r="1547" spans="1:60" outlineLevel="1" x14ac:dyDescent="0.2">
      <c r="A1547" s="233">
        <v>380</v>
      </c>
      <c r="B1547" s="234" t="s">
        <v>1656</v>
      </c>
      <c r="C1547" s="244" t="s">
        <v>1657</v>
      </c>
      <c r="D1547" s="235" t="s">
        <v>384</v>
      </c>
      <c r="E1547" s="236">
        <v>2</v>
      </c>
      <c r="F1547" s="237"/>
      <c r="G1547" s="238">
        <f>ROUND(E1547*F1547,2)</f>
        <v>0</v>
      </c>
      <c r="H1547" s="237"/>
      <c r="I1547" s="238">
        <f>ROUND(E1547*H1547,2)</f>
        <v>0</v>
      </c>
      <c r="J1547" s="237"/>
      <c r="K1547" s="238">
        <f>ROUND(E1547*J1547,2)</f>
        <v>0</v>
      </c>
      <c r="L1547" s="238">
        <v>21</v>
      </c>
      <c r="M1547" s="238">
        <f>G1547*(1+L1547/100)</f>
        <v>0</v>
      </c>
      <c r="N1547" s="236">
        <v>1.1800000000000001E-3</v>
      </c>
      <c r="O1547" s="236">
        <f>ROUND(E1547*N1547,2)</f>
        <v>0</v>
      </c>
      <c r="P1547" s="236">
        <v>0</v>
      </c>
      <c r="Q1547" s="236">
        <f>ROUND(E1547*P1547,2)</f>
        <v>0</v>
      </c>
      <c r="R1547" s="238" t="s">
        <v>1658</v>
      </c>
      <c r="S1547" s="238" t="s">
        <v>188</v>
      </c>
      <c r="T1547" s="239" t="s">
        <v>188</v>
      </c>
      <c r="U1547" s="223">
        <v>17.28</v>
      </c>
      <c r="V1547" s="223">
        <f>ROUND(E1547*U1547,2)</f>
        <v>34.56</v>
      </c>
      <c r="W1547" s="223"/>
      <c r="X1547" s="223" t="s">
        <v>210</v>
      </c>
      <c r="Y1547" s="223" t="s">
        <v>191</v>
      </c>
      <c r="Z1547" s="212"/>
      <c r="AA1547" s="212"/>
      <c r="AB1547" s="212"/>
      <c r="AC1547" s="212"/>
      <c r="AD1547" s="212"/>
      <c r="AE1547" s="212"/>
      <c r="AF1547" s="212"/>
      <c r="AG1547" s="212" t="s">
        <v>1126</v>
      </c>
      <c r="AH1547" s="212"/>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2" x14ac:dyDescent="0.2">
      <c r="A1548" s="219"/>
      <c r="B1548" s="220"/>
      <c r="C1548" s="261" t="s">
        <v>1659</v>
      </c>
      <c r="D1548" s="257"/>
      <c r="E1548" s="257"/>
      <c r="F1548" s="257"/>
      <c r="G1548" s="257"/>
      <c r="H1548" s="223"/>
      <c r="I1548" s="223"/>
      <c r="J1548" s="223"/>
      <c r="K1548" s="223"/>
      <c r="L1548" s="223"/>
      <c r="M1548" s="223"/>
      <c r="N1548" s="222"/>
      <c r="O1548" s="222"/>
      <c r="P1548" s="222"/>
      <c r="Q1548" s="222"/>
      <c r="R1548" s="223"/>
      <c r="S1548" s="223"/>
      <c r="T1548" s="223"/>
      <c r="U1548" s="223"/>
      <c r="V1548" s="223"/>
      <c r="W1548" s="223"/>
      <c r="X1548" s="223"/>
      <c r="Y1548" s="223"/>
      <c r="Z1548" s="212"/>
      <c r="AA1548" s="212"/>
      <c r="AB1548" s="212"/>
      <c r="AC1548" s="212"/>
      <c r="AD1548" s="212"/>
      <c r="AE1548" s="212"/>
      <c r="AF1548" s="212"/>
      <c r="AG1548" s="212" t="s">
        <v>213</v>
      </c>
      <c r="AH1548" s="212"/>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2" x14ac:dyDescent="0.2">
      <c r="A1549" s="219"/>
      <c r="B1549" s="220"/>
      <c r="C1549" s="262" t="s">
        <v>80</v>
      </c>
      <c r="D1549" s="249"/>
      <c r="E1549" s="250">
        <v>2</v>
      </c>
      <c r="F1549" s="223"/>
      <c r="G1549" s="223"/>
      <c r="H1549" s="223"/>
      <c r="I1549" s="223"/>
      <c r="J1549" s="223"/>
      <c r="K1549" s="223"/>
      <c r="L1549" s="223"/>
      <c r="M1549" s="223"/>
      <c r="N1549" s="222"/>
      <c r="O1549" s="222"/>
      <c r="P1549" s="222"/>
      <c r="Q1549" s="222"/>
      <c r="R1549" s="223"/>
      <c r="S1549" s="223"/>
      <c r="T1549" s="223"/>
      <c r="U1549" s="223"/>
      <c r="V1549" s="223"/>
      <c r="W1549" s="223"/>
      <c r="X1549" s="223"/>
      <c r="Y1549" s="223"/>
      <c r="Z1549" s="212"/>
      <c r="AA1549" s="212"/>
      <c r="AB1549" s="212"/>
      <c r="AC1549" s="212"/>
      <c r="AD1549" s="212"/>
      <c r="AE1549" s="212"/>
      <c r="AF1549" s="212"/>
      <c r="AG1549" s="212" t="s">
        <v>215</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2" x14ac:dyDescent="0.2">
      <c r="A1550" s="219"/>
      <c r="B1550" s="220"/>
      <c r="C1550" s="263"/>
      <c r="D1550" s="241"/>
      <c r="E1550" s="241"/>
      <c r="F1550" s="241"/>
      <c r="G1550" s="241"/>
      <c r="H1550" s="223"/>
      <c r="I1550" s="223"/>
      <c r="J1550" s="223"/>
      <c r="K1550" s="223"/>
      <c r="L1550" s="223"/>
      <c r="M1550" s="223"/>
      <c r="N1550" s="222"/>
      <c r="O1550" s="222"/>
      <c r="P1550" s="222"/>
      <c r="Q1550" s="222"/>
      <c r="R1550" s="223"/>
      <c r="S1550" s="223"/>
      <c r="T1550" s="223"/>
      <c r="U1550" s="223"/>
      <c r="V1550" s="223"/>
      <c r="W1550" s="223"/>
      <c r="X1550" s="223"/>
      <c r="Y1550" s="223"/>
      <c r="Z1550" s="212"/>
      <c r="AA1550" s="212"/>
      <c r="AB1550" s="212"/>
      <c r="AC1550" s="212"/>
      <c r="AD1550" s="212"/>
      <c r="AE1550" s="212"/>
      <c r="AF1550" s="212"/>
      <c r="AG1550" s="212" t="s">
        <v>193</v>
      </c>
      <c r="AH1550" s="212"/>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1" x14ac:dyDescent="0.2">
      <c r="A1551" s="233">
        <v>381</v>
      </c>
      <c r="B1551" s="234" t="s">
        <v>1660</v>
      </c>
      <c r="C1551" s="244" t="s">
        <v>1661</v>
      </c>
      <c r="D1551" s="235" t="s">
        <v>1662</v>
      </c>
      <c r="E1551" s="236">
        <v>14.4</v>
      </c>
      <c r="F1551" s="237"/>
      <c r="G1551" s="238">
        <f>ROUND(E1551*F1551,2)</f>
        <v>0</v>
      </c>
      <c r="H1551" s="237"/>
      <c r="I1551" s="238">
        <f>ROUND(E1551*H1551,2)</f>
        <v>0</v>
      </c>
      <c r="J1551" s="237"/>
      <c r="K1551" s="238">
        <f>ROUND(E1551*J1551,2)</f>
        <v>0</v>
      </c>
      <c r="L1551" s="238">
        <v>21</v>
      </c>
      <c r="M1551" s="238">
        <f>G1551*(1+L1551/100)</f>
        <v>0</v>
      </c>
      <c r="N1551" s="236">
        <v>6.0000000000000002E-5</v>
      </c>
      <c r="O1551" s="236">
        <f>ROUND(E1551*N1551,2)</f>
        <v>0</v>
      </c>
      <c r="P1551" s="236">
        <v>0</v>
      </c>
      <c r="Q1551" s="236">
        <f>ROUND(E1551*P1551,2)</f>
        <v>0</v>
      </c>
      <c r="R1551" s="238" t="s">
        <v>1658</v>
      </c>
      <c r="S1551" s="238" t="s">
        <v>188</v>
      </c>
      <c r="T1551" s="239" t="s">
        <v>188</v>
      </c>
      <c r="U1551" s="223">
        <v>0.221</v>
      </c>
      <c r="V1551" s="223">
        <f>ROUND(E1551*U1551,2)</f>
        <v>3.18</v>
      </c>
      <c r="W1551" s="223"/>
      <c r="X1551" s="223" t="s">
        <v>210</v>
      </c>
      <c r="Y1551" s="223" t="s">
        <v>191</v>
      </c>
      <c r="Z1551" s="212"/>
      <c r="AA1551" s="212"/>
      <c r="AB1551" s="212"/>
      <c r="AC1551" s="212"/>
      <c r="AD1551" s="212"/>
      <c r="AE1551" s="212"/>
      <c r="AF1551" s="212"/>
      <c r="AG1551" s="212" t="s">
        <v>1126</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2" x14ac:dyDescent="0.2">
      <c r="A1552" s="219"/>
      <c r="B1552" s="220"/>
      <c r="C1552" s="262" t="s">
        <v>1663</v>
      </c>
      <c r="D1552" s="249"/>
      <c r="E1552" s="250">
        <v>14.4</v>
      </c>
      <c r="F1552" s="223"/>
      <c r="G1552" s="223"/>
      <c r="H1552" s="223"/>
      <c r="I1552" s="223"/>
      <c r="J1552" s="223"/>
      <c r="K1552" s="223"/>
      <c r="L1552" s="223"/>
      <c r="M1552" s="223"/>
      <c r="N1552" s="222"/>
      <c r="O1552" s="222"/>
      <c r="P1552" s="222"/>
      <c r="Q1552" s="222"/>
      <c r="R1552" s="223"/>
      <c r="S1552" s="223"/>
      <c r="T1552" s="223"/>
      <c r="U1552" s="223"/>
      <c r="V1552" s="223"/>
      <c r="W1552" s="223"/>
      <c r="X1552" s="223"/>
      <c r="Y1552" s="223"/>
      <c r="Z1552" s="212"/>
      <c r="AA1552" s="212"/>
      <c r="AB1552" s="212"/>
      <c r="AC1552" s="212"/>
      <c r="AD1552" s="212"/>
      <c r="AE1552" s="212"/>
      <c r="AF1552" s="212"/>
      <c r="AG1552" s="212" t="s">
        <v>215</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2" x14ac:dyDescent="0.2">
      <c r="A1553" s="219"/>
      <c r="B1553" s="220"/>
      <c r="C1553" s="263"/>
      <c r="D1553" s="241"/>
      <c r="E1553" s="241"/>
      <c r="F1553" s="241"/>
      <c r="G1553" s="241"/>
      <c r="H1553" s="223"/>
      <c r="I1553" s="223"/>
      <c r="J1553" s="223"/>
      <c r="K1553" s="223"/>
      <c r="L1553" s="223"/>
      <c r="M1553" s="223"/>
      <c r="N1553" s="222"/>
      <c r="O1553" s="222"/>
      <c r="P1553" s="222"/>
      <c r="Q1553" s="222"/>
      <c r="R1553" s="223"/>
      <c r="S1553" s="223"/>
      <c r="T1553" s="223"/>
      <c r="U1553" s="223"/>
      <c r="V1553" s="223"/>
      <c r="W1553" s="223"/>
      <c r="X1553" s="223"/>
      <c r="Y1553" s="223"/>
      <c r="Z1553" s="212"/>
      <c r="AA1553" s="212"/>
      <c r="AB1553" s="212"/>
      <c r="AC1553" s="212"/>
      <c r="AD1553" s="212"/>
      <c r="AE1553" s="212"/>
      <c r="AF1553" s="212"/>
      <c r="AG1553" s="212" t="s">
        <v>193</v>
      </c>
      <c r="AH1553" s="212"/>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1" x14ac:dyDescent="0.2">
      <c r="A1554" s="233">
        <v>382</v>
      </c>
      <c r="B1554" s="234" t="s">
        <v>1664</v>
      </c>
      <c r="C1554" s="244" t="s">
        <v>1665</v>
      </c>
      <c r="D1554" s="235" t="s">
        <v>384</v>
      </c>
      <c r="E1554" s="236">
        <v>1</v>
      </c>
      <c r="F1554" s="237"/>
      <c r="G1554" s="238">
        <f>ROUND(E1554*F1554,2)</f>
        <v>0</v>
      </c>
      <c r="H1554" s="237"/>
      <c r="I1554" s="238">
        <f>ROUND(E1554*H1554,2)</f>
        <v>0</v>
      </c>
      <c r="J1554" s="237"/>
      <c r="K1554" s="238">
        <f>ROUND(E1554*J1554,2)</f>
        <v>0</v>
      </c>
      <c r="L1554" s="238">
        <v>21</v>
      </c>
      <c r="M1554" s="238">
        <f>G1554*(1+L1554/100)</f>
        <v>0</v>
      </c>
      <c r="N1554" s="236">
        <v>0</v>
      </c>
      <c r="O1554" s="236">
        <f>ROUND(E1554*N1554,2)</f>
        <v>0</v>
      </c>
      <c r="P1554" s="236">
        <v>0</v>
      </c>
      <c r="Q1554" s="236">
        <f>ROUND(E1554*P1554,2)</f>
        <v>0</v>
      </c>
      <c r="R1554" s="238"/>
      <c r="S1554" s="238" t="s">
        <v>533</v>
      </c>
      <c r="T1554" s="239" t="s">
        <v>539</v>
      </c>
      <c r="U1554" s="223">
        <v>0</v>
      </c>
      <c r="V1554" s="223">
        <f>ROUND(E1554*U1554,2)</f>
        <v>0</v>
      </c>
      <c r="W1554" s="223"/>
      <c r="X1554" s="223" t="s">
        <v>210</v>
      </c>
      <c r="Y1554" s="223" t="s">
        <v>191</v>
      </c>
      <c r="Z1554" s="212"/>
      <c r="AA1554" s="212"/>
      <c r="AB1554" s="212"/>
      <c r="AC1554" s="212"/>
      <c r="AD1554" s="212"/>
      <c r="AE1554" s="212"/>
      <c r="AF1554" s="212"/>
      <c r="AG1554" s="212" t="s">
        <v>211</v>
      </c>
      <c r="AH1554" s="212"/>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2" x14ac:dyDescent="0.2">
      <c r="A1555" s="219"/>
      <c r="B1555" s="220"/>
      <c r="C1555" s="267" t="s">
        <v>1666</v>
      </c>
      <c r="D1555" s="259"/>
      <c r="E1555" s="259"/>
      <c r="F1555" s="259"/>
      <c r="G1555" s="259"/>
      <c r="H1555" s="223"/>
      <c r="I1555" s="223"/>
      <c r="J1555" s="223"/>
      <c r="K1555" s="223"/>
      <c r="L1555" s="223"/>
      <c r="M1555" s="223"/>
      <c r="N1555" s="222"/>
      <c r="O1555" s="222"/>
      <c r="P1555" s="222"/>
      <c r="Q1555" s="222"/>
      <c r="R1555" s="223"/>
      <c r="S1555" s="223"/>
      <c r="T1555" s="223"/>
      <c r="U1555" s="223"/>
      <c r="V1555" s="223"/>
      <c r="W1555" s="223"/>
      <c r="X1555" s="223"/>
      <c r="Y1555" s="223"/>
      <c r="Z1555" s="212"/>
      <c r="AA1555" s="212"/>
      <c r="AB1555" s="212"/>
      <c r="AC1555" s="212"/>
      <c r="AD1555" s="212"/>
      <c r="AE1555" s="212"/>
      <c r="AF1555" s="212"/>
      <c r="AG1555" s="212" t="s">
        <v>485</v>
      </c>
      <c r="AH1555" s="212"/>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2" x14ac:dyDescent="0.2">
      <c r="A1556" s="219"/>
      <c r="B1556" s="220"/>
      <c r="C1556" s="263"/>
      <c r="D1556" s="241"/>
      <c r="E1556" s="241"/>
      <c r="F1556" s="241"/>
      <c r="G1556" s="241"/>
      <c r="H1556" s="223"/>
      <c r="I1556" s="223"/>
      <c r="J1556" s="223"/>
      <c r="K1556" s="223"/>
      <c r="L1556" s="223"/>
      <c r="M1556" s="223"/>
      <c r="N1556" s="222"/>
      <c r="O1556" s="222"/>
      <c r="P1556" s="222"/>
      <c r="Q1556" s="222"/>
      <c r="R1556" s="223"/>
      <c r="S1556" s="223"/>
      <c r="T1556" s="223"/>
      <c r="U1556" s="223"/>
      <c r="V1556" s="223"/>
      <c r="W1556" s="223"/>
      <c r="X1556" s="223"/>
      <c r="Y1556" s="223"/>
      <c r="Z1556" s="212"/>
      <c r="AA1556" s="212"/>
      <c r="AB1556" s="212"/>
      <c r="AC1556" s="212"/>
      <c r="AD1556" s="212"/>
      <c r="AE1556" s="212"/>
      <c r="AF1556" s="212"/>
      <c r="AG1556" s="212" t="s">
        <v>193</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ht="22.5" outlineLevel="1" x14ac:dyDescent="0.2">
      <c r="A1557" s="233">
        <v>383</v>
      </c>
      <c r="B1557" s="234" t="s">
        <v>1667</v>
      </c>
      <c r="C1557" s="244" t="s">
        <v>1668</v>
      </c>
      <c r="D1557" s="235" t="s">
        <v>384</v>
      </c>
      <c r="E1557" s="236">
        <v>2</v>
      </c>
      <c r="F1557" s="237"/>
      <c r="G1557" s="238">
        <f>ROUND(E1557*F1557,2)</f>
        <v>0</v>
      </c>
      <c r="H1557" s="237"/>
      <c r="I1557" s="238">
        <f>ROUND(E1557*H1557,2)</f>
        <v>0</v>
      </c>
      <c r="J1557" s="237"/>
      <c r="K1557" s="238">
        <f>ROUND(E1557*J1557,2)</f>
        <v>0</v>
      </c>
      <c r="L1557" s="238">
        <v>21</v>
      </c>
      <c r="M1557" s="238">
        <f>G1557*(1+L1557/100)</f>
        <v>0</v>
      </c>
      <c r="N1557" s="236">
        <v>0</v>
      </c>
      <c r="O1557" s="236">
        <f>ROUND(E1557*N1557,2)</f>
        <v>0</v>
      </c>
      <c r="P1557" s="236">
        <v>0</v>
      </c>
      <c r="Q1557" s="236">
        <f>ROUND(E1557*P1557,2)</f>
        <v>0</v>
      </c>
      <c r="R1557" s="238"/>
      <c r="S1557" s="238" t="s">
        <v>533</v>
      </c>
      <c r="T1557" s="239" t="s">
        <v>189</v>
      </c>
      <c r="U1557" s="223">
        <v>0</v>
      </c>
      <c r="V1557" s="223">
        <f>ROUND(E1557*U1557,2)</f>
        <v>0</v>
      </c>
      <c r="W1557" s="223"/>
      <c r="X1557" s="223" t="s">
        <v>210</v>
      </c>
      <c r="Y1557" s="223" t="s">
        <v>191</v>
      </c>
      <c r="Z1557" s="212"/>
      <c r="AA1557" s="212"/>
      <c r="AB1557" s="212"/>
      <c r="AC1557" s="212"/>
      <c r="AD1557" s="212"/>
      <c r="AE1557" s="212"/>
      <c r="AF1557" s="212"/>
      <c r="AG1557" s="212" t="s">
        <v>211</v>
      </c>
      <c r="AH1557" s="212"/>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2" x14ac:dyDescent="0.2">
      <c r="A1558" s="219"/>
      <c r="B1558" s="220"/>
      <c r="C1558" s="245"/>
      <c r="D1558" s="242"/>
      <c r="E1558" s="242"/>
      <c r="F1558" s="242"/>
      <c r="G1558" s="242"/>
      <c r="H1558" s="223"/>
      <c r="I1558" s="223"/>
      <c r="J1558" s="223"/>
      <c r="K1558" s="223"/>
      <c r="L1558" s="223"/>
      <c r="M1558" s="223"/>
      <c r="N1558" s="222"/>
      <c r="O1558" s="222"/>
      <c r="P1558" s="222"/>
      <c r="Q1558" s="222"/>
      <c r="R1558" s="223"/>
      <c r="S1558" s="223"/>
      <c r="T1558" s="223"/>
      <c r="U1558" s="223"/>
      <c r="V1558" s="223"/>
      <c r="W1558" s="223"/>
      <c r="X1558" s="223"/>
      <c r="Y1558" s="223"/>
      <c r="Z1558" s="212"/>
      <c r="AA1558" s="212"/>
      <c r="AB1558" s="212"/>
      <c r="AC1558" s="212"/>
      <c r="AD1558" s="212"/>
      <c r="AE1558" s="212"/>
      <c r="AF1558" s="212"/>
      <c r="AG1558" s="212" t="s">
        <v>193</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1" x14ac:dyDescent="0.2">
      <c r="A1559" s="233">
        <v>384</v>
      </c>
      <c r="B1559" s="234" t="s">
        <v>1669</v>
      </c>
      <c r="C1559" s="244" t="s">
        <v>1670</v>
      </c>
      <c r="D1559" s="235" t="s">
        <v>454</v>
      </c>
      <c r="E1559" s="236">
        <v>12</v>
      </c>
      <c r="F1559" s="237"/>
      <c r="G1559" s="238">
        <f>ROUND(E1559*F1559,2)</f>
        <v>0</v>
      </c>
      <c r="H1559" s="237"/>
      <c r="I1559" s="238">
        <f>ROUND(E1559*H1559,2)</f>
        <v>0</v>
      </c>
      <c r="J1559" s="237"/>
      <c r="K1559" s="238">
        <f>ROUND(E1559*J1559,2)</f>
        <v>0</v>
      </c>
      <c r="L1559" s="238">
        <v>21</v>
      </c>
      <c r="M1559" s="238">
        <f>G1559*(1+L1559/100)</f>
        <v>0</v>
      </c>
      <c r="N1559" s="236">
        <v>0</v>
      </c>
      <c r="O1559" s="236">
        <f>ROUND(E1559*N1559,2)</f>
        <v>0</v>
      </c>
      <c r="P1559" s="236">
        <v>0</v>
      </c>
      <c r="Q1559" s="236">
        <f>ROUND(E1559*P1559,2)</f>
        <v>0</v>
      </c>
      <c r="R1559" s="238"/>
      <c r="S1559" s="238" t="s">
        <v>533</v>
      </c>
      <c r="T1559" s="239" t="s">
        <v>539</v>
      </c>
      <c r="U1559" s="223">
        <v>0</v>
      </c>
      <c r="V1559" s="223">
        <f>ROUND(E1559*U1559,2)</f>
        <v>0</v>
      </c>
      <c r="W1559" s="223"/>
      <c r="X1559" s="223" t="s">
        <v>210</v>
      </c>
      <c r="Y1559" s="223" t="s">
        <v>191</v>
      </c>
      <c r="Z1559" s="212"/>
      <c r="AA1559" s="212"/>
      <c r="AB1559" s="212"/>
      <c r="AC1559" s="212"/>
      <c r="AD1559" s="212"/>
      <c r="AE1559" s="212"/>
      <c r="AF1559" s="212"/>
      <c r="AG1559" s="212" t="s">
        <v>211</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2" x14ac:dyDescent="0.2">
      <c r="A1560" s="219"/>
      <c r="B1560" s="220"/>
      <c r="C1560" s="262" t="s">
        <v>1671</v>
      </c>
      <c r="D1560" s="249"/>
      <c r="E1560" s="250">
        <v>12</v>
      </c>
      <c r="F1560" s="223"/>
      <c r="G1560" s="223"/>
      <c r="H1560" s="223"/>
      <c r="I1560" s="223"/>
      <c r="J1560" s="223"/>
      <c r="K1560" s="223"/>
      <c r="L1560" s="223"/>
      <c r="M1560" s="223"/>
      <c r="N1560" s="222"/>
      <c r="O1560" s="222"/>
      <c r="P1560" s="222"/>
      <c r="Q1560" s="222"/>
      <c r="R1560" s="223"/>
      <c r="S1560" s="223"/>
      <c r="T1560" s="223"/>
      <c r="U1560" s="223"/>
      <c r="V1560" s="223"/>
      <c r="W1560" s="223"/>
      <c r="X1560" s="223"/>
      <c r="Y1560" s="223"/>
      <c r="Z1560" s="212"/>
      <c r="AA1560" s="212"/>
      <c r="AB1560" s="212"/>
      <c r="AC1560" s="212"/>
      <c r="AD1560" s="212"/>
      <c r="AE1560" s="212"/>
      <c r="AF1560" s="212"/>
      <c r="AG1560" s="212" t="s">
        <v>215</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2" x14ac:dyDescent="0.2">
      <c r="A1561" s="219"/>
      <c r="B1561" s="220"/>
      <c r="C1561" s="263"/>
      <c r="D1561" s="241"/>
      <c r="E1561" s="241"/>
      <c r="F1561" s="241"/>
      <c r="G1561" s="241"/>
      <c r="H1561" s="223"/>
      <c r="I1561" s="223"/>
      <c r="J1561" s="223"/>
      <c r="K1561" s="223"/>
      <c r="L1561" s="223"/>
      <c r="M1561" s="223"/>
      <c r="N1561" s="222"/>
      <c r="O1561" s="222"/>
      <c r="P1561" s="222"/>
      <c r="Q1561" s="222"/>
      <c r="R1561" s="223"/>
      <c r="S1561" s="223"/>
      <c r="T1561" s="223"/>
      <c r="U1561" s="223"/>
      <c r="V1561" s="223"/>
      <c r="W1561" s="223"/>
      <c r="X1561" s="223"/>
      <c r="Y1561" s="223"/>
      <c r="Z1561" s="212"/>
      <c r="AA1561" s="212"/>
      <c r="AB1561" s="212"/>
      <c r="AC1561" s="212"/>
      <c r="AD1561" s="212"/>
      <c r="AE1561" s="212"/>
      <c r="AF1561" s="212"/>
      <c r="AG1561" s="212" t="s">
        <v>193</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1" x14ac:dyDescent="0.2">
      <c r="A1562" s="233">
        <v>385</v>
      </c>
      <c r="B1562" s="234" t="s">
        <v>1672</v>
      </c>
      <c r="C1562" s="244" t="s">
        <v>1673</v>
      </c>
      <c r="D1562" s="235" t="s">
        <v>384</v>
      </c>
      <c r="E1562" s="236">
        <v>1</v>
      </c>
      <c r="F1562" s="237"/>
      <c r="G1562" s="238">
        <f>ROUND(E1562*F1562,2)</f>
        <v>0</v>
      </c>
      <c r="H1562" s="237"/>
      <c r="I1562" s="238">
        <f>ROUND(E1562*H1562,2)</f>
        <v>0</v>
      </c>
      <c r="J1562" s="237"/>
      <c r="K1562" s="238">
        <f>ROUND(E1562*J1562,2)</f>
        <v>0</v>
      </c>
      <c r="L1562" s="238">
        <v>21</v>
      </c>
      <c r="M1562" s="238">
        <f>G1562*(1+L1562/100)</f>
        <v>0</v>
      </c>
      <c r="N1562" s="236">
        <v>0</v>
      </c>
      <c r="O1562" s="236">
        <f>ROUND(E1562*N1562,2)</f>
        <v>0</v>
      </c>
      <c r="P1562" s="236">
        <v>0</v>
      </c>
      <c r="Q1562" s="236">
        <f>ROUND(E1562*P1562,2)</f>
        <v>0</v>
      </c>
      <c r="R1562" s="238"/>
      <c r="S1562" s="238" t="s">
        <v>533</v>
      </c>
      <c r="T1562" s="239" t="s">
        <v>539</v>
      </c>
      <c r="U1562" s="223">
        <v>0</v>
      </c>
      <c r="V1562" s="223">
        <f>ROUND(E1562*U1562,2)</f>
        <v>0</v>
      </c>
      <c r="W1562" s="223"/>
      <c r="X1562" s="223" t="s">
        <v>210</v>
      </c>
      <c r="Y1562" s="223" t="s">
        <v>191</v>
      </c>
      <c r="Z1562" s="212"/>
      <c r="AA1562" s="212"/>
      <c r="AB1562" s="212"/>
      <c r="AC1562" s="212"/>
      <c r="AD1562" s="212"/>
      <c r="AE1562" s="212"/>
      <c r="AF1562" s="212"/>
      <c r="AG1562" s="212" t="s">
        <v>211</v>
      </c>
      <c r="AH1562" s="212"/>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2" x14ac:dyDescent="0.2">
      <c r="A1563" s="219"/>
      <c r="B1563" s="220"/>
      <c r="C1563" s="267" t="s">
        <v>1674</v>
      </c>
      <c r="D1563" s="259"/>
      <c r="E1563" s="259"/>
      <c r="F1563" s="259"/>
      <c r="G1563" s="259"/>
      <c r="H1563" s="223"/>
      <c r="I1563" s="223"/>
      <c r="J1563" s="223"/>
      <c r="K1563" s="223"/>
      <c r="L1563" s="223"/>
      <c r="M1563" s="223"/>
      <c r="N1563" s="222"/>
      <c r="O1563" s="222"/>
      <c r="P1563" s="222"/>
      <c r="Q1563" s="222"/>
      <c r="R1563" s="223"/>
      <c r="S1563" s="223"/>
      <c r="T1563" s="223"/>
      <c r="U1563" s="223"/>
      <c r="V1563" s="223"/>
      <c r="W1563" s="223"/>
      <c r="X1563" s="223"/>
      <c r="Y1563" s="223"/>
      <c r="Z1563" s="212"/>
      <c r="AA1563" s="212"/>
      <c r="AB1563" s="212"/>
      <c r="AC1563" s="212"/>
      <c r="AD1563" s="212"/>
      <c r="AE1563" s="212"/>
      <c r="AF1563" s="212"/>
      <c r="AG1563" s="212" t="s">
        <v>485</v>
      </c>
      <c r="AH1563" s="212"/>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2" x14ac:dyDescent="0.2">
      <c r="A1564" s="219"/>
      <c r="B1564" s="220"/>
      <c r="C1564" s="263"/>
      <c r="D1564" s="241"/>
      <c r="E1564" s="241"/>
      <c r="F1564" s="241"/>
      <c r="G1564" s="241"/>
      <c r="H1564" s="223"/>
      <c r="I1564" s="223"/>
      <c r="J1564" s="223"/>
      <c r="K1564" s="223"/>
      <c r="L1564" s="223"/>
      <c r="M1564" s="223"/>
      <c r="N1564" s="222"/>
      <c r="O1564" s="222"/>
      <c r="P1564" s="222"/>
      <c r="Q1564" s="222"/>
      <c r="R1564" s="223"/>
      <c r="S1564" s="223"/>
      <c r="T1564" s="223"/>
      <c r="U1564" s="223"/>
      <c r="V1564" s="223"/>
      <c r="W1564" s="223"/>
      <c r="X1564" s="223"/>
      <c r="Y1564" s="223"/>
      <c r="Z1564" s="212"/>
      <c r="AA1564" s="212"/>
      <c r="AB1564" s="212"/>
      <c r="AC1564" s="212"/>
      <c r="AD1564" s="212"/>
      <c r="AE1564" s="212"/>
      <c r="AF1564" s="212"/>
      <c r="AG1564" s="212" t="s">
        <v>193</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1" x14ac:dyDescent="0.2">
      <c r="A1565" s="233">
        <v>386</v>
      </c>
      <c r="B1565" s="234" t="s">
        <v>1675</v>
      </c>
      <c r="C1565" s="244" t="s">
        <v>1676</v>
      </c>
      <c r="D1565" s="235" t="s">
        <v>384</v>
      </c>
      <c r="E1565" s="236">
        <v>5</v>
      </c>
      <c r="F1565" s="237"/>
      <c r="G1565" s="238">
        <f>ROUND(E1565*F1565,2)</f>
        <v>0</v>
      </c>
      <c r="H1565" s="237"/>
      <c r="I1565" s="238">
        <f>ROUND(E1565*H1565,2)</f>
        <v>0</v>
      </c>
      <c r="J1565" s="237"/>
      <c r="K1565" s="238">
        <f>ROUND(E1565*J1565,2)</f>
        <v>0</v>
      </c>
      <c r="L1565" s="238">
        <v>21</v>
      </c>
      <c r="M1565" s="238">
        <f>G1565*(1+L1565/100)</f>
        <v>0</v>
      </c>
      <c r="N1565" s="236">
        <v>0</v>
      </c>
      <c r="O1565" s="236">
        <f>ROUND(E1565*N1565,2)</f>
        <v>0</v>
      </c>
      <c r="P1565" s="236">
        <v>0</v>
      </c>
      <c r="Q1565" s="236">
        <f>ROUND(E1565*P1565,2)</f>
        <v>0</v>
      </c>
      <c r="R1565" s="238"/>
      <c r="S1565" s="238" t="s">
        <v>533</v>
      </c>
      <c r="T1565" s="239" t="s">
        <v>539</v>
      </c>
      <c r="U1565" s="223">
        <v>0</v>
      </c>
      <c r="V1565" s="223">
        <f>ROUND(E1565*U1565,2)</f>
        <v>0</v>
      </c>
      <c r="W1565" s="223"/>
      <c r="X1565" s="223" t="s">
        <v>210</v>
      </c>
      <c r="Y1565" s="223" t="s">
        <v>191</v>
      </c>
      <c r="Z1565" s="212"/>
      <c r="AA1565" s="212"/>
      <c r="AB1565" s="212"/>
      <c r="AC1565" s="212"/>
      <c r="AD1565" s="212"/>
      <c r="AE1565" s="212"/>
      <c r="AF1565" s="212"/>
      <c r="AG1565" s="212" t="s">
        <v>211</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2" x14ac:dyDescent="0.2">
      <c r="A1566" s="219"/>
      <c r="B1566" s="220"/>
      <c r="C1566" s="267" t="s">
        <v>1677</v>
      </c>
      <c r="D1566" s="259"/>
      <c r="E1566" s="259"/>
      <c r="F1566" s="259"/>
      <c r="G1566" s="259"/>
      <c r="H1566" s="223"/>
      <c r="I1566" s="223"/>
      <c r="J1566" s="223"/>
      <c r="K1566" s="223"/>
      <c r="L1566" s="223"/>
      <c r="M1566" s="223"/>
      <c r="N1566" s="222"/>
      <c r="O1566" s="222"/>
      <c r="P1566" s="222"/>
      <c r="Q1566" s="222"/>
      <c r="R1566" s="223"/>
      <c r="S1566" s="223"/>
      <c r="T1566" s="223"/>
      <c r="U1566" s="223"/>
      <c r="V1566" s="223"/>
      <c r="W1566" s="223"/>
      <c r="X1566" s="223"/>
      <c r="Y1566" s="223"/>
      <c r="Z1566" s="212"/>
      <c r="AA1566" s="212"/>
      <c r="AB1566" s="212"/>
      <c r="AC1566" s="212"/>
      <c r="AD1566" s="212"/>
      <c r="AE1566" s="212"/>
      <c r="AF1566" s="212"/>
      <c r="AG1566" s="212" t="s">
        <v>485</v>
      </c>
      <c r="AH1566" s="212"/>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2" x14ac:dyDescent="0.2">
      <c r="A1567" s="219"/>
      <c r="B1567" s="220"/>
      <c r="C1567" s="263"/>
      <c r="D1567" s="241"/>
      <c r="E1567" s="241"/>
      <c r="F1567" s="241"/>
      <c r="G1567" s="241"/>
      <c r="H1567" s="223"/>
      <c r="I1567" s="223"/>
      <c r="J1567" s="223"/>
      <c r="K1567" s="223"/>
      <c r="L1567" s="223"/>
      <c r="M1567" s="223"/>
      <c r="N1567" s="222"/>
      <c r="O1567" s="222"/>
      <c r="P1567" s="222"/>
      <c r="Q1567" s="222"/>
      <c r="R1567" s="223"/>
      <c r="S1567" s="223"/>
      <c r="T1567" s="223"/>
      <c r="U1567" s="223"/>
      <c r="V1567" s="223"/>
      <c r="W1567" s="223"/>
      <c r="X1567" s="223"/>
      <c r="Y1567" s="223"/>
      <c r="Z1567" s="212"/>
      <c r="AA1567" s="212"/>
      <c r="AB1567" s="212"/>
      <c r="AC1567" s="212"/>
      <c r="AD1567" s="212"/>
      <c r="AE1567" s="212"/>
      <c r="AF1567" s="212"/>
      <c r="AG1567" s="212" t="s">
        <v>193</v>
      </c>
      <c r="AH1567" s="212"/>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ht="22.5" outlineLevel="1" x14ac:dyDescent="0.2">
      <c r="A1568" s="233">
        <v>387</v>
      </c>
      <c r="B1568" s="234" t="s">
        <v>1678</v>
      </c>
      <c r="C1568" s="244" t="s">
        <v>1679</v>
      </c>
      <c r="D1568" s="235" t="s">
        <v>384</v>
      </c>
      <c r="E1568" s="236">
        <v>1</v>
      </c>
      <c r="F1568" s="237"/>
      <c r="G1568" s="238">
        <f>ROUND(E1568*F1568,2)</f>
        <v>0</v>
      </c>
      <c r="H1568" s="237"/>
      <c r="I1568" s="238">
        <f>ROUND(E1568*H1568,2)</f>
        <v>0</v>
      </c>
      <c r="J1568" s="237"/>
      <c r="K1568" s="238">
        <f>ROUND(E1568*J1568,2)</f>
        <v>0</v>
      </c>
      <c r="L1568" s="238">
        <v>21</v>
      </c>
      <c r="M1568" s="238">
        <f>G1568*(1+L1568/100)</f>
        <v>0</v>
      </c>
      <c r="N1568" s="236">
        <v>0</v>
      </c>
      <c r="O1568" s="236">
        <f>ROUND(E1568*N1568,2)</f>
        <v>0</v>
      </c>
      <c r="P1568" s="236">
        <v>0</v>
      </c>
      <c r="Q1568" s="236">
        <f>ROUND(E1568*P1568,2)</f>
        <v>0</v>
      </c>
      <c r="R1568" s="238"/>
      <c r="S1568" s="238" t="s">
        <v>533</v>
      </c>
      <c r="T1568" s="239" t="s">
        <v>539</v>
      </c>
      <c r="U1568" s="223">
        <v>0</v>
      </c>
      <c r="V1568" s="223">
        <f>ROUND(E1568*U1568,2)</f>
        <v>0</v>
      </c>
      <c r="W1568" s="223"/>
      <c r="X1568" s="223" t="s">
        <v>210</v>
      </c>
      <c r="Y1568" s="223" t="s">
        <v>191</v>
      </c>
      <c r="Z1568" s="212"/>
      <c r="AA1568" s="212"/>
      <c r="AB1568" s="212"/>
      <c r="AC1568" s="212"/>
      <c r="AD1568" s="212"/>
      <c r="AE1568" s="212"/>
      <c r="AF1568" s="212"/>
      <c r="AG1568" s="212" t="s">
        <v>211</v>
      </c>
      <c r="AH1568" s="212"/>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2" x14ac:dyDescent="0.2">
      <c r="A1569" s="219"/>
      <c r="B1569" s="220"/>
      <c r="C1569" s="267" t="s">
        <v>1677</v>
      </c>
      <c r="D1569" s="259"/>
      <c r="E1569" s="259"/>
      <c r="F1569" s="259"/>
      <c r="G1569" s="259"/>
      <c r="H1569" s="223"/>
      <c r="I1569" s="223"/>
      <c r="J1569" s="223"/>
      <c r="K1569" s="223"/>
      <c r="L1569" s="223"/>
      <c r="M1569" s="223"/>
      <c r="N1569" s="222"/>
      <c r="O1569" s="222"/>
      <c r="P1569" s="222"/>
      <c r="Q1569" s="222"/>
      <c r="R1569" s="223"/>
      <c r="S1569" s="223"/>
      <c r="T1569" s="223"/>
      <c r="U1569" s="223"/>
      <c r="V1569" s="223"/>
      <c r="W1569" s="223"/>
      <c r="X1569" s="223"/>
      <c r="Y1569" s="223"/>
      <c r="Z1569" s="212"/>
      <c r="AA1569" s="212"/>
      <c r="AB1569" s="212"/>
      <c r="AC1569" s="212"/>
      <c r="AD1569" s="212"/>
      <c r="AE1569" s="212"/>
      <c r="AF1569" s="212"/>
      <c r="AG1569" s="212" t="s">
        <v>485</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2" x14ac:dyDescent="0.2">
      <c r="A1570" s="219"/>
      <c r="B1570" s="220"/>
      <c r="C1570" s="263"/>
      <c r="D1570" s="241"/>
      <c r="E1570" s="241"/>
      <c r="F1570" s="241"/>
      <c r="G1570" s="241"/>
      <c r="H1570" s="223"/>
      <c r="I1570" s="223"/>
      <c r="J1570" s="223"/>
      <c r="K1570" s="223"/>
      <c r="L1570" s="223"/>
      <c r="M1570" s="223"/>
      <c r="N1570" s="222"/>
      <c r="O1570" s="222"/>
      <c r="P1570" s="222"/>
      <c r="Q1570" s="222"/>
      <c r="R1570" s="223"/>
      <c r="S1570" s="223"/>
      <c r="T1570" s="223"/>
      <c r="U1570" s="223"/>
      <c r="V1570" s="223"/>
      <c r="W1570" s="223"/>
      <c r="X1570" s="223"/>
      <c r="Y1570" s="223"/>
      <c r="Z1570" s="212"/>
      <c r="AA1570" s="212"/>
      <c r="AB1570" s="212"/>
      <c r="AC1570" s="212"/>
      <c r="AD1570" s="212"/>
      <c r="AE1570" s="212"/>
      <c r="AF1570" s="212"/>
      <c r="AG1570" s="212" t="s">
        <v>193</v>
      </c>
      <c r="AH1570" s="212"/>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1" x14ac:dyDescent="0.2">
      <c r="A1571" s="233">
        <v>388</v>
      </c>
      <c r="B1571" s="234" t="s">
        <v>1680</v>
      </c>
      <c r="C1571" s="244" t="s">
        <v>1681</v>
      </c>
      <c r="D1571" s="235" t="s">
        <v>1662</v>
      </c>
      <c r="E1571" s="236">
        <v>210.816</v>
      </c>
      <c r="F1571" s="237"/>
      <c r="G1571" s="238">
        <f>ROUND(E1571*F1571,2)</f>
        <v>0</v>
      </c>
      <c r="H1571" s="237"/>
      <c r="I1571" s="238">
        <f>ROUND(E1571*H1571,2)</f>
        <v>0</v>
      </c>
      <c r="J1571" s="237"/>
      <c r="K1571" s="238">
        <f>ROUND(E1571*J1571,2)</f>
        <v>0</v>
      </c>
      <c r="L1571" s="238">
        <v>21</v>
      </c>
      <c r="M1571" s="238">
        <f>G1571*(1+L1571/100)</f>
        <v>0</v>
      </c>
      <c r="N1571" s="236">
        <v>5.0000000000000002E-5</v>
      </c>
      <c r="O1571" s="236">
        <f>ROUND(E1571*N1571,2)</f>
        <v>0.01</v>
      </c>
      <c r="P1571" s="236">
        <v>0</v>
      </c>
      <c r="Q1571" s="236">
        <f>ROUND(E1571*P1571,2)</f>
        <v>0</v>
      </c>
      <c r="R1571" s="238"/>
      <c r="S1571" s="238" t="s">
        <v>533</v>
      </c>
      <c r="T1571" s="239" t="s">
        <v>539</v>
      </c>
      <c r="U1571" s="223">
        <v>0</v>
      </c>
      <c r="V1571" s="223">
        <f>ROUND(E1571*U1571,2)</f>
        <v>0</v>
      </c>
      <c r="W1571" s="223"/>
      <c r="X1571" s="223" t="s">
        <v>210</v>
      </c>
      <c r="Y1571" s="223" t="s">
        <v>191</v>
      </c>
      <c r="Z1571" s="212"/>
      <c r="AA1571" s="212"/>
      <c r="AB1571" s="212"/>
      <c r="AC1571" s="212"/>
      <c r="AD1571" s="212"/>
      <c r="AE1571" s="212"/>
      <c r="AF1571" s="212"/>
      <c r="AG1571" s="212" t="s">
        <v>1126</v>
      </c>
      <c r="AH1571" s="212"/>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2" x14ac:dyDescent="0.2">
      <c r="A1572" s="219"/>
      <c r="B1572" s="220"/>
      <c r="C1572" s="262" t="s">
        <v>1682</v>
      </c>
      <c r="D1572" s="249"/>
      <c r="E1572" s="250"/>
      <c r="F1572" s="223"/>
      <c r="G1572" s="223"/>
      <c r="H1572" s="223"/>
      <c r="I1572" s="223"/>
      <c r="J1572" s="223"/>
      <c r="K1572" s="223"/>
      <c r="L1572" s="223"/>
      <c r="M1572" s="223"/>
      <c r="N1572" s="222"/>
      <c r="O1572" s="222"/>
      <c r="P1572" s="222"/>
      <c r="Q1572" s="222"/>
      <c r="R1572" s="223"/>
      <c r="S1572" s="223"/>
      <c r="T1572" s="223"/>
      <c r="U1572" s="223"/>
      <c r="V1572" s="223"/>
      <c r="W1572" s="223"/>
      <c r="X1572" s="223"/>
      <c r="Y1572" s="223"/>
      <c r="Z1572" s="212"/>
      <c r="AA1572" s="212"/>
      <c r="AB1572" s="212"/>
      <c r="AC1572" s="212"/>
      <c r="AD1572" s="212"/>
      <c r="AE1572" s="212"/>
      <c r="AF1572" s="212"/>
      <c r="AG1572" s="212" t="s">
        <v>215</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3" x14ac:dyDescent="0.2">
      <c r="A1573" s="219"/>
      <c r="B1573" s="220"/>
      <c r="C1573" s="262" t="s">
        <v>1683</v>
      </c>
      <c r="D1573" s="249"/>
      <c r="E1573" s="250">
        <v>210.816</v>
      </c>
      <c r="F1573" s="223"/>
      <c r="G1573" s="223"/>
      <c r="H1573" s="223"/>
      <c r="I1573" s="223"/>
      <c r="J1573" s="223"/>
      <c r="K1573" s="223"/>
      <c r="L1573" s="223"/>
      <c r="M1573" s="223"/>
      <c r="N1573" s="222"/>
      <c r="O1573" s="222"/>
      <c r="P1573" s="222"/>
      <c r="Q1573" s="222"/>
      <c r="R1573" s="223"/>
      <c r="S1573" s="223"/>
      <c r="T1573" s="223"/>
      <c r="U1573" s="223"/>
      <c r="V1573" s="223"/>
      <c r="W1573" s="223"/>
      <c r="X1573" s="223"/>
      <c r="Y1573" s="223"/>
      <c r="Z1573" s="212"/>
      <c r="AA1573" s="212"/>
      <c r="AB1573" s="212"/>
      <c r="AC1573" s="212"/>
      <c r="AD1573" s="212"/>
      <c r="AE1573" s="212"/>
      <c r="AF1573" s="212"/>
      <c r="AG1573" s="212" t="s">
        <v>215</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2" x14ac:dyDescent="0.2">
      <c r="A1574" s="219"/>
      <c r="B1574" s="220"/>
      <c r="C1574" s="263"/>
      <c r="D1574" s="241"/>
      <c r="E1574" s="241"/>
      <c r="F1574" s="241"/>
      <c r="G1574" s="241"/>
      <c r="H1574" s="223"/>
      <c r="I1574" s="223"/>
      <c r="J1574" s="223"/>
      <c r="K1574" s="223"/>
      <c r="L1574" s="223"/>
      <c r="M1574" s="223"/>
      <c r="N1574" s="222"/>
      <c r="O1574" s="222"/>
      <c r="P1574" s="222"/>
      <c r="Q1574" s="222"/>
      <c r="R1574" s="223"/>
      <c r="S1574" s="223"/>
      <c r="T1574" s="223"/>
      <c r="U1574" s="223"/>
      <c r="V1574" s="223"/>
      <c r="W1574" s="223"/>
      <c r="X1574" s="223"/>
      <c r="Y1574" s="223"/>
      <c r="Z1574" s="212"/>
      <c r="AA1574" s="212"/>
      <c r="AB1574" s="212"/>
      <c r="AC1574" s="212"/>
      <c r="AD1574" s="212"/>
      <c r="AE1574" s="212"/>
      <c r="AF1574" s="212"/>
      <c r="AG1574" s="212" t="s">
        <v>193</v>
      </c>
      <c r="AH1574" s="212"/>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1" x14ac:dyDescent="0.2">
      <c r="A1575" s="233">
        <v>389</v>
      </c>
      <c r="B1575" s="234" t="s">
        <v>1684</v>
      </c>
      <c r="C1575" s="244" t="s">
        <v>1685</v>
      </c>
      <c r="D1575" s="235" t="s">
        <v>550</v>
      </c>
      <c r="E1575" s="236">
        <v>0.22767999999999999</v>
      </c>
      <c r="F1575" s="237"/>
      <c r="G1575" s="238">
        <f>ROUND(E1575*F1575,2)</f>
        <v>0</v>
      </c>
      <c r="H1575" s="237"/>
      <c r="I1575" s="238">
        <f>ROUND(E1575*H1575,2)</f>
        <v>0</v>
      </c>
      <c r="J1575" s="237"/>
      <c r="K1575" s="238">
        <f>ROUND(E1575*J1575,2)</f>
        <v>0</v>
      </c>
      <c r="L1575" s="238">
        <v>21</v>
      </c>
      <c r="M1575" s="238">
        <f>G1575*(1+L1575/100)</f>
        <v>0</v>
      </c>
      <c r="N1575" s="236">
        <v>1</v>
      </c>
      <c r="O1575" s="236">
        <f>ROUND(E1575*N1575,2)</f>
        <v>0.23</v>
      </c>
      <c r="P1575" s="236">
        <v>0</v>
      </c>
      <c r="Q1575" s="236">
        <f>ROUND(E1575*P1575,2)</f>
        <v>0</v>
      </c>
      <c r="R1575" s="238" t="s">
        <v>337</v>
      </c>
      <c r="S1575" s="238" t="s">
        <v>1686</v>
      </c>
      <c r="T1575" s="239" t="s">
        <v>1686</v>
      </c>
      <c r="U1575" s="223">
        <v>0</v>
      </c>
      <c r="V1575" s="223">
        <f>ROUND(E1575*U1575,2)</f>
        <v>0</v>
      </c>
      <c r="W1575" s="223"/>
      <c r="X1575" s="223" t="s">
        <v>339</v>
      </c>
      <c r="Y1575" s="223" t="s">
        <v>191</v>
      </c>
      <c r="Z1575" s="212"/>
      <c r="AA1575" s="212"/>
      <c r="AB1575" s="212"/>
      <c r="AC1575" s="212"/>
      <c r="AD1575" s="212"/>
      <c r="AE1575" s="212"/>
      <c r="AF1575" s="212"/>
      <c r="AG1575" s="212" t="s">
        <v>1164</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2" x14ac:dyDescent="0.2">
      <c r="A1576" s="219"/>
      <c r="B1576" s="220"/>
      <c r="C1576" s="262" t="s">
        <v>1682</v>
      </c>
      <c r="D1576" s="249"/>
      <c r="E1576" s="250"/>
      <c r="F1576" s="223"/>
      <c r="G1576" s="223"/>
      <c r="H1576" s="223"/>
      <c r="I1576" s="223"/>
      <c r="J1576" s="223"/>
      <c r="K1576" s="223"/>
      <c r="L1576" s="223"/>
      <c r="M1576" s="223"/>
      <c r="N1576" s="222"/>
      <c r="O1576" s="222"/>
      <c r="P1576" s="222"/>
      <c r="Q1576" s="222"/>
      <c r="R1576" s="223"/>
      <c r="S1576" s="223"/>
      <c r="T1576" s="223"/>
      <c r="U1576" s="223"/>
      <c r="V1576" s="223"/>
      <c r="W1576" s="223"/>
      <c r="X1576" s="223"/>
      <c r="Y1576" s="223"/>
      <c r="Z1576" s="212"/>
      <c r="AA1576" s="212"/>
      <c r="AB1576" s="212"/>
      <c r="AC1576" s="212"/>
      <c r="AD1576" s="212"/>
      <c r="AE1576" s="212"/>
      <c r="AF1576" s="212"/>
      <c r="AG1576" s="212" t="s">
        <v>215</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62" t="s">
        <v>1687</v>
      </c>
      <c r="D1577" s="249"/>
      <c r="E1577" s="250">
        <v>0.22767999999999999</v>
      </c>
      <c r="F1577" s="223"/>
      <c r="G1577" s="223"/>
      <c r="H1577" s="223"/>
      <c r="I1577" s="223"/>
      <c r="J1577" s="223"/>
      <c r="K1577" s="223"/>
      <c r="L1577" s="223"/>
      <c r="M1577" s="223"/>
      <c r="N1577" s="222"/>
      <c r="O1577" s="222"/>
      <c r="P1577" s="222"/>
      <c r="Q1577" s="222"/>
      <c r="R1577" s="223"/>
      <c r="S1577" s="223"/>
      <c r="T1577" s="223"/>
      <c r="U1577" s="223"/>
      <c r="V1577" s="223"/>
      <c r="W1577" s="223"/>
      <c r="X1577" s="223"/>
      <c r="Y1577" s="223"/>
      <c r="Z1577" s="212"/>
      <c r="AA1577" s="212"/>
      <c r="AB1577" s="212"/>
      <c r="AC1577" s="212"/>
      <c r="AD1577" s="212"/>
      <c r="AE1577" s="212"/>
      <c r="AF1577" s="212"/>
      <c r="AG1577" s="212" t="s">
        <v>215</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2" x14ac:dyDescent="0.2">
      <c r="A1578" s="219"/>
      <c r="B1578" s="220"/>
      <c r="C1578" s="263"/>
      <c r="D1578" s="241"/>
      <c r="E1578" s="241"/>
      <c r="F1578" s="241"/>
      <c r="G1578" s="241"/>
      <c r="H1578" s="223"/>
      <c r="I1578" s="223"/>
      <c r="J1578" s="223"/>
      <c r="K1578" s="223"/>
      <c r="L1578" s="223"/>
      <c r="M1578" s="223"/>
      <c r="N1578" s="222"/>
      <c r="O1578" s="222"/>
      <c r="P1578" s="222"/>
      <c r="Q1578" s="222"/>
      <c r="R1578" s="223"/>
      <c r="S1578" s="223"/>
      <c r="T1578" s="223"/>
      <c r="U1578" s="223"/>
      <c r="V1578" s="223"/>
      <c r="W1578" s="223"/>
      <c r="X1578" s="223"/>
      <c r="Y1578" s="223"/>
      <c r="Z1578" s="212"/>
      <c r="AA1578" s="212"/>
      <c r="AB1578" s="212"/>
      <c r="AC1578" s="212"/>
      <c r="AD1578" s="212"/>
      <c r="AE1578" s="212"/>
      <c r="AF1578" s="212"/>
      <c r="AG1578" s="212" t="s">
        <v>193</v>
      </c>
      <c r="AH1578" s="212"/>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1" x14ac:dyDescent="0.2">
      <c r="A1579" s="233">
        <v>390</v>
      </c>
      <c r="B1579" s="234" t="s">
        <v>1688</v>
      </c>
      <c r="C1579" s="244" t="s">
        <v>1689</v>
      </c>
      <c r="D1579" s="235" t="s">
        <v>550</v>
      </c>
      <c r="E1579" s="236">
        <v>1.555E-2</v>
      </c>
      <c r="F1579" s="237"/>
      <c r="G1579" s="238">
        <f>ROUND(E1579*F1579,2)</f>
        <v>0</v>
      </c>
      <c r="H1579" s="237"/>
      <c r="I1579" s="238">
        <f>ROUND(E1579*H1579,2)</f>
        <v>0</v>
      </c>
      <c r="J1579" s="237"/>
      <c r="K1579" s="238">
        <f>ROUND(E1579*J1579,2)</f>
        <v>0</v>
      </c>
      <c r="L1579" s="238">
        <v>21</v>
      </c>
      <c r="M1579" s="238">
        <f>G1579*(1+L1579/100)</f>
        <v>0</v>
      </c>
      <c r="N1579" s="236">
        <v>1</v>
      </c>
      <c r="O1579" s="236">
        <f>ROUND(E1579*N1579,2)</f>
        <v>0.02</v>
      </c>
      <c r="P1579" s="236">
        <v>0</v>
      </c>
      <c r="Q1579" s="236">
        <f>ROUND(E1579*P1579,2)</f>
        <v>0</v>
      </c>
      <c r="R1579" s="238" t="s">
        <v>337</v>
      </c>
      <c r="S1579" s="238" t="s">
        <v>188</v>
      </c>
      <c r="T1579" s="239" t="s">
        <v>188</v>
      </c>
      <c r="U1579" s="223">
        <v>0</v>
      </c>
      <c r="V1579" s="223">
        <f>ROUND(E1579*U1579,2)</f>
        <v>0</v>
      </c>
      <c r="W1579" s="223"/>
      <c r="X1579" s="223" t="s">
        <v>339</v>
      </c>
      <c r="Y1579" s="223" t="s">
        <v>191</v>
      </c>
      <c r="Z1579" s="212"/>
      <c r="AA1579" s="212"/>
      <c r="AB1579" s="212"/>
      <c r="AC1579" s="212"/>
      <c r="AD1579" s="212"/>
      <c r="AE1579" s="212"/>
      <c r="AF1579" s="212"/>
      <c r="AG1579" s="212" t="s">
        <v>1164</v>
      </c>
      <c r="AH1579" s="212"/>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2" x14ac:dyDescent="0.2">
      <c r="A1580" s="219"/>
      <c r="B1580" s="220"/>
      <c r="C1580" s="262" t="s">
        <v>1690</v>
      </c>
      <c r="D1580" s="249"/>
      <c r="E1580" s="250">
        <v>1.555E-2</v>
      </c>
      <c r="F1580" s="223"/>
      <c r="G1580" s="223"/>
      <c r="H1580" s="223"/>
      <c r="I1580" s="223"/>
      <c r="J1580" s="223"/>
      <c r="K1580" s="223"/>
      <c r="L1580" s="223"/>
      <c r="M1580" s="223"/>
      <c r="N1580" s="222"/>
      <c r="O1580" s="222"/>
      <c r="P1580" s="222"/>
      <c r="Q1580" s="222"/>
      <c r="R1580" s="223"/>
      <c r="S1580" s="223"/>
      <c r="T1580" s="223"/>
      <c r="U1580" s="223"/>
      <c r="V1580" s="223"/>
      <c r="W1580" s="223"/>
      <c r="X1580" s="223"/>
      <c r="Y1580" s="223"/>
      <c r="Z1580" s="212"/>
      <c r="AA1580" s="212"/>
      <c r="AB1580" s="212"/>
      <c r="AC1580" s="212"/>
      <c r="AD1580" s="212"/>
      <c r="AE1580" s="212"/>
      <c r="AF1580" s="212"/>
      <c r="AG1580" s="212" t="s">
        <v>215</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2" x14ac:dyDescent="0.2">
      <c r="A1581" s="219"/>
      <c r="B1581" s="220"/>
      <c r="C1581" s="263"/>
      <c r="D1581" s="241"/>
      <c r="E1581" s="241"/>
      <c r="F1581" s="241"/>
      <c r="G1581" s="241"/>
      <c r="H1581" s="223"/>
      <c r="I1581" s="223"/>
      <c r="J1581" s="223"/>
      <c r="K1581" s="223"/>
      <c r="L1581" s="223"/>
      <c r="M1581" s="223"/>
      <c r="N1581" s="222"/>
      <c r="O1581" s="222"/>
      <c r="P1581" s="222"/>
      <c r="Q1581" s="222"/>
      <c r="R1581" s="223"/>
      <c r="S1581" s="223"/>
      <c r="T1581" s="223"/>
      <c r="U1581" s="223"/>
      <c r="V1581" s="223"/>
      <c r="W1581" s="223"/>
      <c r="X1581" s="223"/>
      <c r="Y1581" s="223"/>
      <c r="Z1581" s="212"/>
      <c r="AA1581" s="212"/>
      <c r="AB1581" s="212"/>
      <c r="AC1581" s="212"/>
      <c r="AD1581" s="212"/>
      <c r="AE1581" s="212"/>
      <c r="AF1581" s="212"/>
      <c r="AG1581" s="212" t="s">
        <v>193</v>
      </c>
      <c r="AH1581" s="212"/>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1" x14ac:dyDescent="0.2">
      <c r="A1582" s="219">
        <v>391</v>
      </c>
      <c r="B1582" s="220" t="s">
        <v>1691</v>
      </c>
      <c r="C1582" s="269" t="s">
        <v>1692</v>
      </c>
      <c r="D1582" s="221" t="s">
        <v>0</v>
      </c>
      <c r="E1582" s="240"/>
      <c r="F1582" s="224"/>
      <c r="G1582" s="223">
        <f>ROUND(E1582*F1582,2)</f>
        <v>0</v>
      </c>
      <c r="H1582" s="224"/>
      <c r="I1582" s="223">
        <f>ROUND(E1582*H1582,2)</f>
        <v>0</v>
      </c>
      <c r="J1582" s="224"/>
      <c r="K1582" s="223">
        <f>ROUND(E1582*J1582,2)</f>
        <v>0</v>
      </c>
      <c r="L1582" s="223">
        <v>21</v>
      </c>
      <c r="M1582" s="223">
        <f>G1582*(1+L1582/100)</f>
        <v>0</v>
      </c>
      <c r="N1582" s="222">
        <v>0</v>
      </c>
      <c r="O1582" s="222">
        <f>ROUND(E1582*N1582,2)</f>
        <v>0</v>
      </c>
      <c r="P1582" s="222">
        <v>0</v>
      </c>
      <c r="Q1582" s="222">
        <f>ROUND(E1582*P1582,2)</f>
        <v>0</v>
      </c>
      <c r="R1582" s="223" t="s">
        <v>1658</v>
      </c>
      <c r="S1582" s="223" t="s">
        <v>188</v>
      </c>
      <c r="T1582" s="223" t="s">
        <v>188</v>
      </c>
      <c r="U1582" s="223">
        <v>0</v>
      </c>
      <c r="V1582" s="223">
        <f>ROUND(E1582*U1582,2)</f>
        <v>0</v>
      </c>
      <c r="W1582" s="223"/>
      <c r="X1582" s="223" t="s">
        <v>1120</v>
      </c>
      <c r="Y1582" s="223" t="s">
        <v>191</v>
      </c>
      <c r="Z1582" s="212"/>
      <c r="AA1582" s="212"/>
      <c r="AB1582" s="212"/>
      <c r="AC1582" s="212"/>
      <c r="AD1582" s="212"/>
      <c r="AE1582" s="212"/>
      <c r="AF1582" s="212"/>
      <c r="AG1582" s="212" t="s">
        <v>1168</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2" x14ac:dyDescent="0.2">
      <c r="A1583" s="219"/>
      <c r="B1583" s="220"/>
      <c r="C1583" s="270" t="s">
        <v>1200</v>
      </c>
      <c r="D1583" s="260"/>
      <c r="E1583" s="260"/>
      <c r="F1583" s="260"/>
      <c r="G1583" s="260"/>
      <c r="H1583" s="223"/>
      <c r="I1583" s="223"/>
      <c r="J1583" s="223"/>
      <c r="K1583" s="223"/>
      <c r="L1583" s="223"/>
      <c r="M1583" s="223"/>
      <c r="N1583" s="222"/>
      <c r="O1583" s="222"/>
      <c r="P1583" s="222"/>
      <c r="Q1583" s="222"/>
      <c r="R1583" s="223"/>
      <c r="S1583" s="223"/>
      <c r="T1583" s="223"/>
      <c r="U1583" s="223"/>
      <c r="V1583" s="223"/>
      <c r="W1583" s="223"/>
      <c r="X1583" s="223"/>
      <c r="Y1583" s="223"/>
      <c r="Z1583" s="212"/>
      <c r="AA1583" s="212"/>
      <c r="AB1583" s="212"/>
      <c r="AC1583" s="212"/>
      <c r="AD1583" s="212"/>
      <c r="AE1583" s="212"/>
      <c r="AF1583" s="212"/>
      <c r="AG1583" s="212" t="s">
        <v>213</v>
      </c>
      <c r="AH1583" s="212"/>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2" x14ac:dyDescent="0.2">
      <c r="A1584" s="219"/>
      <c r="B1584" s="220"/>
      <c r="C1584" s="263"/>
      <c r="D1584" s="241"/>
      <c r="E1584" s="241"/>
      <c r="F1584" s="241"/>
      <c r="G1584" s="241"/>
      <c r="H1584" s="223"/>
      <c r="I1584" s="223"/>
      <c r="J1584" s="223"/>
      <c r="K1584" s="223"/>
      <c r="L1584" s="223"/>
      <c r="M1584" s="223"/>
      <c r="N1584" s="222"/>
      <c r="O1584" s="222"/>
      <c r="P1584" s="222"/>
      <c r="Q1584" s="222"/>
      <c r="R1584" s="223"/>
      <c r="S1584" s="223"/>
      <c r="T1584" s="223"/>
      <c r="U1584" s="223"/>
      <c r="V1584" s="223"/>
      <c r="W1584" s="223"/>
      <c r="X1584" s="223"/>
      <c r="Y1584" s="223"/>
      <c r="Z1584" s="212"/>
      <c r="AA1584" s="212"/>
      <c r="AB1584" s="212"/>
      <c r="AC1584" s="212"/>
      <c r="AD1584" s="212"/>
      <c r="AE1584" s="212"/>
      <c r="AF1584" s="212"/>
      <c r="AG1584" s="212" t="s">
        <v>193</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x14ac:dyDescent="0.2">
      <c r="A1585" s="226" t="s">
        <v>183</v>
      </c>
      <c r="B1585" s="227" t="s">
        <v>134</v>
      </c>
      <c r="C1585" s="243" t="s">
        <v>135</v>
      </c>
      <c r="D1585" s="228"/>
      <c r="E1585" s="229"/>
      <c r="F1585" s="230"/>
      <c r="G1585" s="230">
        <f>SUMIF(AG1586:AG1648,"&lt;&gt;NOR",G1586:G1648)</f>
        <v>0</v>
      </c>
      <c r="H1585" s="230"/>
      <c r="I1585" s="230">
        <f>SUM(I1586:I1648)</f>
        <v>0</v>
      </c>
      <c r="J1585" s="230"/>
      <c r="K1585" s="230">
        <f>SUM(K1586:K1648)</f>
        <v>0</v>
      </c>
      <c r="L1585" s="230"/>
      <c r="M1585" s="230">
        <f>SUM(M1586:M1648)</f>
        <v>0</v>
      </c>
      <c r="N1585" s="229"/>
      <c r="O1585" s="229">
        <f>SUM(O1586:O1648)</f>
        <v>12.459999999999999</v>
      </c>
      <c r="P1585" s="229"/>
      <c r="Q1585" s="229">
        <f>SUM(Q1586:Q1648)</f>
        <v>0</v>
      </c>
      <c r="R1585" s="230"/>
      <c r="S1585" s="230"/>
      <c r="T1585" s="231"/>
      <c r="U1585" s="225"/>
      <c r="V1585" s="225">
        <f>SUM(V1586:V1648)</f>
        <v>388.3</v>
      </c>
      <c r="W1585" s="225"/>
      <c r="X1585" s="225"/>
      <c r="Y1585" s="225"/>
      <c r="AG1585" t="s">
        <v>184</v>
      </c>
    </row>
    <row r="1586" spans="1:60" outlineLevel="1" x14ac:dyDescent="0.2">
      <c r="A1586" s="233">
        <v>392</v>
      </c>
      <c r="B1586" s="234" t="s">
        <v>1693</v>
      </c>
      <c r="C1586" s="244" t="s">
        <v>1694</v>
      </c>
      <c r="D1586" s="235" t="s">
        <v>263</v>
      </c>
      <c r="E1586" s="236">
        <v>96.6</v>
      </c>
      <c r="F1586" s="237"/>
      <c r="G1586" s="238">
        <f>ROUND(E1586*F1586,2)</f>
        <v>0</v>
      </c>
      <c r="H1586" s="237"/>
      <c r="I1586" s="238">
        <f>ROUND(E1586*H1586,2)</f>
        <v>0</v>
      </c>
      <c r="J1586" s="237"/>
      <c r="K1586" s="238">
        <f>ROUND(E1586*J1586,2)</f>
        <v>0</v>
      </c>
      <c r="L1586" s="238">
        <v>21</v>
      </c>
      <c r="M1586" s="238">
        <f>G1586*(1+L1586/100)</f>
        <v>0</v>
      </c>
      <c r="N1586" s="236">
        <v>0</v>
      </c>
      <c r="O1586" s="236">
        <f>ROUND(E1586*N1586,2)</f>
        <v>0</v>
      </c>
      <c r="P1586" s="236">
        <v>0</v>
      </c>
      <c r="Q1586" s="236">
        <f>ROUND(E1586*P1586,2)</f>
        <v>0</v>
      </c>
      <c r="R1586" s="238" t="s">
        <v>1695</v>
      </c>
      <c r="S1586" s="238" t="s">
        <v>188</v>
      </c>
      <c r="T1586" s="239" t="s">
        <v>188</v>
      </c>
      <c r="U1586" s="223">
        <v>0.80900000000000005</v>
      </c>
      <c r="V1586" s="223">
        <f>ROUND(E1586*U1586,2)</f>
        <v>78.150000000000006</v>
      </c>
      <c r="W1586" s="223"/>
      <c r="X1586" s="223" t="s">
        <v>210</v>
      </c>
      <c r="Y1586" s="223" t="s">
        <v>191</v>
      </c>
      <c r="Z1586" s="212"/>
      <c r="AA1586" s="212"/>
      <c r="AB1586" s="212"/>
      <c r="AC1586" s="212"/>
      <c r="AD1586" s="212"/>
      <c r="AE1586" s="212"/>
      <c r="AF1586" s="212"/>
      <c r="AG1586" s="212" t="s">
        <v>1126</v>
      </c>
      <c r="AH1586" s="212"/>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2" x14ac:dyDescent="0.2">
      <c r="A1587" s="219"/>
      <c r="B1587" s="220"/>
      <c r="C1587" s="261" t="s">
        <v>1696</v>
      </c>
      <c r="D1587" s="257"/>
      <c r="E1587" s="257"/>
      <c r="F1587" s="257"/>
      <c r="G1587" s="257"/>
      <c r="H1587" s="223"/>
      <c r="I1587" s="223"/>
      <c r="J1587" s="223"/>
      <c r="K1587" s="223"/>
      <c r="L1587" s="223"/>
      <c r="M1587" s="223"/>
      <c r="N1587" s="222"/>
      <c r="O1587" s="222"/>
      <c r="P1587" s="222"/>
      <c r="Q1587" s="222"/>
      <c r="R1587" s="223"/>
      <c r="S1587" s="223"/>
      <c r="T1587" s="223"/>
      <c r="U1587" s="223"/>
      <c r="V1587" s="223"/>
      <c r="W1587" s="223"/>
      <c r="X1587" s="223"/>
      <c r="Y1587" s="223"/>
      <c r="Z1587" s="212"/>
      <c r="AA1587" s="212"/>
      <c r="AB1587" s="212"/>
      <c r="AC1587" s="212"/>
      <c r="AD1587" s="212"/>
      <c r="AE1587" s="212"/>
      <c r="AF1587" s="212"/>
      <c r="AG1587" s="212" t="s">
        <v>213</v>
      </c>
      <c r="AH1587" s="212"/>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2" x14ac:dyDescent="0.2">
      <c r="A1588" s="219"/>
      <c r="B1588" s="220"/>
      <c r="C1588" s="262" t="s">
        <v>1697</v>
      </c>
      <c r="D1588" s="249"/>
      <c r="E1588" s="250">
        <v>96.6</v>
      </c>
      <c r="F1588" s="223"/>
      <c r="G1588" s="223"/>
      <c r="H1588" s="223"/>
      <c r="I1588" s="223"/>
      <c r="J1588" s="223"/>
      <c r="K1588" s="223"/>
      <c r="L1588" s="223"/>
      <c r="M1588" s="223"/>
      <c r="N1588" s="222"/>
      <c r="O1588" s="222"/>
      <c r="P1588" s="222"/>
      <c r="Q1588" s="222"/>
      <c r="R1588" s="223"/>
      <c r="S1588" s="223"/>
      <c r="T1588" s="223"/>
      <c r="U1588" s="223"/>
      <c r="V1588" s="223"/>
      <c r="W1588" s="223"/>
      <c r="X1588" s="223"/>
      <c r="Y1588" s="223"/>
      <c r="Z1588" s="212"/>
      <c r="AA1588" s="212"/>
      <c r="AB1588" s="212"/>
      <c r="AC1588" s="212"/>
      <c r="AD1588" s="212"/>
      <c r="AE1588" s="212"/>
      <c r="AF1588" s="212"/>
      <c r="AG1588" s="212" t="s">
        <v>215</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2" x14ac:dyDescent="0.2">
      <c r="A1589" s="219"/>
      <c r="B1589" s="220"/>
      <c r="C1589" s="263"/>
      <c r="D1589" s="241"/>
      <c r="E1589" s="241"/>
      <c r="F1589" s="241"/>
      <c r="G1589" s="241"/>
      <c r="H1589" s="223"/>
      <c r="I1589" s="223"/>
      <c r="J1589" s="223"/>
      <c r="K1589" s="223"/>
      <c r="L1589" s="223"/>
      <c r="M1589" s="223"/>
      <c r="N1589" s="222"/>
      <c r="O1589" s="222"/>
      <c r="P1589" s="222"/>
      <c r="Q1589" s="222"/>
      <c r="R1589" s="223"/>
      <c r="S1589" s="223"/>
      <c r="T1589" s="223"/>
      <c r="U1589" s="223"/>
      <c r="V1589" s="223"/>
      <c r="W1589" s="223"/>
      <c r="X1589" s="223"/>
      <c r="Y1589" s="223"/>
      <c r="Z1589" s="212"/>
      <c r="AA1589" s="212"/>
      <c r="AB1589" s="212"/>
      <c r="AC1589" s="212"/>
      <c r="AD1589" s="212"/>
      <c r="AE1589" s="212"/>
      <c r="AF1589" s="212"/>
      <c r="AG1589" s="212" t="s">
        <v>193</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ht="22.5" outlineLevel="1" x14ac:dyDescent="0.2">
      <c r="A1590" s="233">
        <v>393</v>
      </c>
      <c r="B1590" s="234" t="s">
        <v>1698</v>
      </c>
      <c r="C1590" s="244" t="s">
        <v>1699</v>
      </c>
      <c r="D1590" s="235" t="s">
        <v>454</v>
      </c>
      <c r="E1590" s="236">
        <v>24.75</v>
      </c>
      <c r="F1590" s="237"/>
      <c r="G1590" s="238">
        <f>ROUND(E1590*F1590,2)</f>
        <v>0</v>
      </c>
      <c r="H1590" s="237"/>
      <c r="I1590" s="238">
        <f>ROUND(E1590*H1590,2)</f>
        <v>0</v>
      </c>
      <c r="J1590" s="237"/>
      <c r="K1590" s="238">
        <f>ROUND(E1590*J1590,2)</f>
        <v>0</v>
      </c>
      <c r="L1590" s="238">
        <v>21</v>
      </c>
      <c r="M1590" s="238">
        <f>G1590*(1+L1590/100)</f>
        <v>0</v>
      </c>
      <c r="N1590" s="236">
        <v>2.7599999999999999E-3</v>
      </c>
      <c r="O1590" s="236">
        <f>ROUND(E1590*N1590,2)</f>
        <v>7.0000000000000007E-2</v>
      </c>
      <c r="P1590" s="236">
        <v>0</v>
      </c>
      <c r="Q1590" s="236">
        <f>ROUND(E1590*P1590,2)</f>
        <v>0</v>
      </c>
      <c r="R1590" s="238" t="s">
        <v>1695</v>
      </c>
      <c r="S1590" s="238" t="s">
        <v>188</v>
      </c>
      <c r="T1590" s="239" t="s">
        <v>188</v>
      </c>
      <c r="U1590" s="223">
        <v>0.45600000000000002</v>
      </c>
      <c r="V1590" s="223">
        <f>ROUND(E1590*U1590,2)</f>
        <v>11.29</v>
      </c>
      <c r="W1590" s="223"/>
      <c r="X1590" s="223" t="s">
        <v>210</v>
      </c>
      <c r="Y1590" s="223" t="s">
        <v>191</v>
      </c>
      <c r="Z1590" s="212"/>
      <c r="AA1590" s="212"/>
      <c r="AB1590" s="212"/>
      <c r="AC1590" s="212"/>
      <c r="AD1590" s="212"/>
      <c r="AE1590" s="212"/>
      <c r="AF1590" s="212"/>
      <c r="AG1590" s="212" t="s">
        <v>1126</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2" x14ac:dyDescent="0.2">
      <c r="A1591" s="219"/>
      <c r="B1591" s="220"/>
      <c r="C1591" s="262" t="s">
        <v>1700</v>
      </c>
      <c r="D1591" s="249"/>
      <c r="E1591" s="250">
        <v>24.75</v>
      </c>
      <c r="F1591" s="223"/>
      <c r="G1591" s="223"/>
      <c r="H1591" s="223"/>
      <c r="I1591" s="223"/>
      <c r="J1591" s="223"/>
      <c r="K1591" s="223"/>
      <c r="L1591" s="223"/>
      <c r="M1591" s="223"/>
      <c r="N1591" s="222"/>
      <c r="O1591" s="222"/>
      <c r="P1591" s="222"/>
      <c r="Q1591" s="222"/>
      <c r="R1591" s="223"/>
      <c r="S1591" s="223"/>
      <c r="T1591" s="223"/>
      <c r="U1591" s="223"/>
      <c r="V1591" s="223"/>
      <c r="W1591" s="223"/>
      <c r="X1591" s="223"/>
      <c r="Y1591" s="223"/>
      <c r="Z1591" s="212"/>
      <c r="AA1591" s="212"/>
      <c r="AB1591" s="212"/>
      <c r="AC1591" s="212"/>
      <c r="AD1591" s="212"/>
      <c r="AE1591" s="212"/>
      <c r="AF1591" s="212"/>
      <c r="AG1591" s="212" t="s">
        <v>215</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2" x14ac:dyDescent="0.2">
      <c r="A1592" s="219"/>
      <c r="B1592" s="220"/>
      <c r="C1592" s="263"/>
      <c r="D1592" s="241"/>
      <c r="E1592" s="241"/>
      <c r="F1592" s="241"/>
      <c r="G1592" s="241"/>
      <c r="H1592" s="223"/>
      <c r="I1592" s="223"/>
      <c r="J1592" s="223"/>
      <c r="K1592" s="223"/>
      <c r="L1592" s="223"/>
      <c r="M1592" s="223"/>
      <c r="N1592" s="222"/>
      <c r="O1592" s="222"/>
      <c r="P1592" s="222"/>
      <c r="Q1592" s="222"/>
      <c r="R1592" s="223"/>
      <c r="S1592" s="223"/>
      <c r="T1592" s="223"/>
      <c r="U1592" s="223"/>
      <c r="V1592" s="223"/>
      <c r="W1592" s="223"/>
      <c r="X1592" s="223"/>
      <c r="Y1592" s="223"/>
      <c r="Z1592" s="212"/>
      <c r="AA1592" s="212"/>
      <c r="AB1592" s="212"/>
      <c r="AC1592" s="212"/>
      <c r="AD1592" s="212"/>
      <c r="AE1592" s="212"/>
      <c r="AF1592" s="212"/>
      <c r="AG1592" s="212" t="s">
        <v>193</v>
      </c>
      <c r="AH1592" s="212"/>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ht="22.5" outlineLevel="1" x14ac:dyDescent="0.2">
      <c r="A1593" s="233">
        <v>394</v>
      </c>
      <c r="B1593" s="234" t="s">
        <v>1701</v>
      </c>
      <c r="C1593" s="244" t="s">
        <v>1702</v>
      </c>
      <c r="D1593" s="235" t="s">
        <v>454</v>
      </c>
      <c r="E1593" s="236">
        <v>24.75</v>
      </c>
      <c r="F1593" s="237"/>
      <c r="G1593" s="238">
        <f>ROUND(E1593*F1593,2)</f>
        <v>0</v>
      </c>
      <c r="H1593" s="237"/>
      <c r="I1593" s="238">
        <f>ROUND(E1593*H1593,2)</f>
        <v>0</v>
      </c>
      <c r="J1593" s="237"/>
      <c r="K1593" s="238">
        <f>ROUND(E1593*J1593,2)</f>
        <v>0</v>
      </c>
      <c r="L1593" s="238">
        <v>21</v>
      </c>
      <c r="M1593" s="238">
        <f>G1593*(1+L1593/100)</f>
        <v>0</v>
      </c>
      <c r="N1593" s="236">
        <v>2.2300000000000002E-3</v>
      </c>
      <c r="O1593" s="236">
        <f>ROUND(E1593*N1593,2)</f>
        <v>0.06</v>
      </c>
      <c r="P1593" s="236">
        <v>0</v>
      </c>
      <c r="Q1593" s="236">
        <f>ROUND(E1593*P1593,2)</f>
        <v>0</v>
      </c>
      <c r="R1593" s="238" t="s">
        <v>1695</v>
      </c>
      <c r="S1593" s="238" t="s">
        <v>188</v>
      </c>
      <c r="T1593" s="239" t="s">
        <v>188</v>
      </c>
      <c r="U1593" s="223">
        <v>0.23</v>
      </c>
      <c r="V1593" s="223">
        <f>ROUND(E1593*U1593,2)</f>
        <v>5.69</v>
      </c>
      <c r="W1593" s="223"/>
      <c r="X1593" s="223" t="s">
        <v>210</v>
      </c>
      <c r="Y1593" s="223" t="s">
        <v>191</v>
      </c>
      <c r="Z1593" s="212"/>
      <c r="AA1593" s="212"/>
      <c r="AB1593" s="212"/>
      <c r="AC1593" s="212"/>
      <c r="AD1593" s="212"/>
      <c r="AE1593" s="212"/>
      <c r="AF1593" s="212"/>
      <c r="AG1593" s="212" t="s">
        <v>1126</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2" x14ac:dyDescent="0.2">
      <c r="A1594" s="219"/>
      <c r="B1594" s="220"/>
      <c r="C1594" s="245"/>
      <c r="D1594" s="242"/>
      <c r="E1594" s="242"/>
      <c r="F1594" s="242"/>
      <c r="G1594" s="242"/>
      <c r="H1594" s="223"/>
      <c r="I1594" s="223"/>
      <c r="J1594" s="223"/>
      <c r="K1594" s="223"/>
      <c r="L1594" s="223"/>
      <c r="M1594" s="223"/>
      <c r="N1594" s="222"/>
      <c r="O1594" s="222"/>
      <c r="P1594" s="222"/>
      <c r="Q1594" s="222"/>
      <c r="R1594" s="223"/>
      <c r="S1594" s="223"/>
      <c r="T1594" s="223"/>
      <c r="U1594" s="223"/>
      <c r="V1594" s="223"/>
      <c r="W1594" s="223"/>
      <c r="X1594" s="223"/>
      <c r="Y1594" s="223"/>
      <c r="Z1594" s="212"/>
      <c r="AA1594" s="212"/>
      <c r="AB1594" s="212"/>
      <c r="AC1594" s="212"/>
      <c r="AD1594" s="212"/>
      <c r="AE1594" s="212"/>
      <c r="AF1594" s="212"/>
      <c r="AG1594" s="212" t="s">
        <v>193</v>
      </c>
      <c r="AH1594" s="212"/>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ht="22.5" outlineLevel="1" x14ac:dyDescent="0.2">
      <c r="A1595" s="233">
        <v>395</v>
      </c>
      <c r="B1595" s="234" t="s">
        <v>1703</v>
      </c>
      <c r="C1595" s="244" t="s">
        <v>1704</v>
      </c>
      <c r="D1595" s="235" t="s">
        <v>454</v>
      </c>
      <c r="E1595" s="236">
        <v>24.75</v>
      </c>
      <c r="F1595" s="237"/>
      <c r="G1595" s="238">
        <f>ROUND(E1595*F1595,2)</f>
        <v>0</v>
      </c>
      <c r="H1595" s="237"/>
      <c r="I1595" s="238">
        <f>ROUND(E1595*H1595,2)</f>
        <v>0</v>
      </c>
      <c r="J1595" s="237"/>
      <c r="K1595" s="238">
        <f>ROUND(E1595*J1595,2)</f>
        <v>0</v>
      </c>
      <c r="L1595" s="238">
        <v>21</v>
      </c>
      <c r="M1595" s="238">
        <f>G1595*(1+L1595/100)</f>
        <v>0</v>
      </c>
      <c r="N1595" s="236">
        <v>0</v>
      </c>
      <c r="O1595" s="236">
        <f>ROUND(E1595*N1595,2)</f>
        <v>0</v>
      </c>
      <c r="P1595" s="236">
        <v>0</v>
      </c>
      <c r="Q1595" s="236">
        <f>ROUND(E1595*P1595,2)</f>
        <v>0</v>
      </c>
      <c r="R1595" s="238" t="s">
        <v>1695</v>
      </c>
      <c r="S1595" s="238" t="s">
        <v>1705</v>
      </c>
      <c r="T1595" s="239" t="s">
        <v>1705</v>
      </c>
      <c r="U1595" s="223">
        <v>0.17</v>
      </c>
      <c r="V1595" s="223">
        <f>ROUND(E1595*U1595,2)</f>
        <v>4.21</v>
      </c>
      <c r="W1595" s="223"/>
      <c r="X1595" s="223" t="s">
        <v>210</v>
      </c>
      <c r="Y1595" s="223" t="s">
        <v>191</v>
      </c>
      <c r="Z1595" s="212"/>
      <c r="AA1595" s="212"/>
      <c r="AB1595" s="212"/>
      <c r="AC1595" s="212"/>
      <c r="AD1595" s="212"/>
      <c r="AE1595" s="212"/>
      <c r="AF1595" s="212"/>
      <c r="AG1595" s="212" t="s">
        <v>1126</v>
      </c>
      <c r="AH1595" s="212"/>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2" x14ac:dyDescent="0.2">
      <c r="A1596" s="219"/>
      <c r="B1596" s="220"/>
      <c r="C1596" s="261" t="s">
        <v>1706</v>
      </c>
      <c r="D1596" s="257"/>
      <c r="E1596" s="257"/>
      <c r="F1596" s="257"/>
      <c r="G1596" s="257"/>
      <c r="H1596" s="223"/>
      <c r="I1596" s="223"/>
      <c r="J1596" s="223"/>
      <c r="K1596" s="223"/>
      <c r="L1596" s="223"/>
      <c r="M1596" s="223"/>
      <c r="N1596" s="222"/>
      <c r="O1596" s="222"/>
      <c r="P1596" s="222"/>
      <c r="Q1596" s="222"/>
      <c r="R1596" s="223"/>
      <c r="S1596" s="223"/>
      <c r="T1596" s="223"/>
      <c r="U1596" s="223"/>
      <c r="V1596" s="223"/>
      <c r="W1596" s="223"/>
      <c r="X1596" s="223"/>
      <c r="Y1596" s="223"/>
      <c r="Z1596" s="212"/>
      <c r="AA1596" s="212"/>
      <c r="AB1596" s="212"/>
      <c r="AC1596" s="212"/>
      <c r="AD1596" s="212"/>
      <c r="AE1596" s="212"/>
      <c r="AF1596" s="212"/>
      <c r="AG1596" s="212" t="s">
        <v>213</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62" t="s">
        <v>1700</v>
      </c>
      <c r="D1597" s="249"/>
      <c r="E1597" s="250">
        <v>24.75</v>
      </c>
      <c r="F1597" s="223"/>
      <c r="G1597" s="223"/>
      <c r="H1597" s="223"/>
      <c r="I1597" s="223"/>
      <c r="J1597" s="223"/>
      <c r="K1597" s="223"/>
      <c r="L1597" s="223"/>
      <c r="M1597" s="223"/>
      <c r="N1597" s="222"/>
      <c r="O1597" s="222"/>
      <c r="P1597" s="222"/>
      <c r="Q1597" s="222"/>
      <c r="R1597" s="223"/>
      <c r="S1597" s="223"/>
      <c r="T1597" s="223"/>
      <c r="U1597" s="223"/>
      <c r="V1597" s="223"/>
      <c r="W1597" s="223"/>
      <c r="X1597" s="223"/>
      <c r="Y1597" s="223"/>
      <c r="Z1597" s="212"/>
      <c r="AA1597" s="212"/>
      <c r="AB1597" s="212"/>
      <c r="AC1597" s="212"/>
      <c r="AD1597" s="212"/>
      <c r="AE1597" s="212"/>
      <c r="AF1597" s="212"/>
      <c r="AG1597" s="212" t="s">
        <v>215</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2" x14ac:dyDescent="0.2">
      <c r="A1598" s="219"/>
      <c r="B1598" s="220"/>
      <c r="C1598" s="263"/>
      <c r="D1598" s="241"/>
      <c r="E1598" s="241"/>
      <c r="F1598" s="241"/>
      <c r="G1598" s="241"/>
      <c r="H1598" s="223"/>
      <c r="I1598" s="223"/>
      <c r="J1598" s="223"/>
      <c r="K1598" s="223"/>
      <c r="L1598" s="223"/>
      <c r="M1598" s="223"/>
      <c r="N1598" s="222"/>
      <c r="O1598" s="222"/>
      <c r="P1598" s="222"/>
      <c r="Q1598" s="222"/>
      <c r="R1598" s="223"/>
      <c r="S1598" s="223"/>
      <c r="T1598" s="223"/>
      <c r="U1598" s="223"/>
      <c r="V1598" s="223"/>
      <c r="W1598" s="223"/>
      <c r="X1598" s="223"/>
      <c r="Y1598" s="223"/>
      <c r="Z1598" s="212"/>
      <c r="AA1598" s="212"/>
      <c r="AB1598" s="212"/>
      <c r="AC1598" s="212"/>
      <c r="AD1598" s="212"/>
      <c r="AE1598" s="212"/>
      <c r="AF1598" s="212"/>
      <c r="AG1598" s="212" t="s">
        <v>193</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ht="22.5" outlineLevel="1" x14ac:dyDescent="0.2">
      <c r="A1599" s="233">
        <v>396</v>
      </c>
      <c r="B1599" s="234" t="s">
        <v>1707</v>
      </c>
      <c r="C1599" s="244" t="s">
        <v>1708</v>
      </c>
      <c r="D1599" s="235" t="s">
        <v>454</v>
      </c>
      <c r="E1599" s="236">
        <v>140.75200000000001</v>
      </c>
      <c r="F1599" s="237"/>
      <c r="G1599" s="238">
        <f>ROUND(E1599*F1599,2)</f>
        <v>0</v>
      </c>
      <c r="H1599" s="237"/>
      <c r="I1599" s="238">
        <f>ROUND(E1599*H1599,2)</f>
        <v>0</v>
      </c>
      <c r="J1599" s="237"/>
      <c r="K1599" s="238">
        <f>ROUND(E1599*J1599,2)</f>
        <v>0</v>
      </c>
      <c r="L1599" s="238">
        <v>21</v>
      </c>
      <c r="M1599" s="238">
        <f>G1599*(1+L1599/100)</f>
        <v>0</v>
      </c>
      <c r="N1599" s="236">
        <v>3.2000000000000003E-4</v>
      </c>
      <c r="O1599" s="236">
        <f>ROUND(E1599*N1599,2)</f>
        <v>0.05</v>
      </c>
      <c r="P1599" s="236">
        <v>0</v>
      </c>
      <c r="Q1599" s="236">
        <f>ROUND(E1599*P1599,2)</f>
        <v>0</v>
      </c>
      <c r="R1599" s="238" t="s">
        <v>1695</v>
      </c>
      <c r="S1599" s="238" t="s">
        <v>188</v>
      </c>
      <c r="T1599" s="239" t="s">
        <v>188</v>
      </c>
      <c r="U1599" s="223">
        <v>0.23599999999999999</v>
      </c>
      <c r="V1599" s="223">
        <f>ROUND(E1599*U1599,2)</f>
        <v>33.22</v>
      </c>
      <c r="W1599" s="223"/>
      <c r="X1599" s="223" t="s">
        <v>210</v>
      </c>
      <c r="Y1599" s="223" t="s">
        <v>191</v>
      </c>
      <c r="Z1599" s="212"/>
      <c r="AA1599" s="212"/>
      <c r="AB1599" s="212"/>
      <c r="AC1599" s="212"/>
      <c r="AD1599" s="212"/>
      <c r="AE1599" s="212"/>
      <c r="AF1599" s="212"/>
      <c r="AG1599" s="212" t="s">
        <v>1126</v>
      </c>
      <c r="AH1599" s="212"/>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2" x14ac:dyDescent="0.2">
      <c r="A1600" s="219"/>
      <c r="B1600" s="220"/>
      <c r="C1600" s="262" t="s">
        <v>1709</v>
      </c>
      <c r="D1600" s="249"/>
      <c r="E1600" s="250">
        <v>33.54</v>
      </c>
      <c r="F1600" s="223"/>
      <c r="G1600" s="223"/>
      <c r="H1600" s="223"/>
      <c r="I1600" s="223"/>
      <c r="J1600" s="223"/>
      <c r="K1600" s="223"/>
      <c r="L1600" s="223"/>
      <c r="M1600" s="223"/>
      <c r="N1600" s="222"/>
      <c r="O1600" s="222"/>
      <c r="P1600" s="222"/>
      <c r="Q1600" s="222"/>
      <c r="R1600" s="223"/>
      <c r="S1600" s="223"/>
      <c r="T1600" s="223"/>
      <c r="U1600" s="223"/>
      <c r="V1600" s="223"/>
      <c r="W1600" s="223"/>
      <c r="X1600" s="223"/>
      <c r="Y1600" s="223"/>
      <c r="Z1600" s="212"/>
      <c r="AA1600" s="212"/>
      <c r="AB1600" s="212"/>
      <c r="AC1600" s="212"/>
      <c r="AD1600" s="212"/>
      <c r="AE1600" s="212"/>
      <c r="AF1600" s="212"/>
      <c r="AG1600" s="212" t="s">
        <v>215</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62" t="s">
        <v>1710</v>
      </c>
      <c r="D1601" s="249"/>
      <c r="E1601" s="250">
        <v>14.5</v>
      </c>
      <c r="F1601" s="223"/>
      <c r="G1601" s="223"/>
      <c r="H1601" s="223"/>
      <c r="I1601" s="223"/>
      <c r="J1601" s="223"/>
      <c r="K1601" s="223"/>
      <c r="L1601" s="223"/>
      <c r="M1601" s="223"/>
      <c r="N1601" s="222"/>
      <c r="O1601" s="222"/>
      <c r="P1601" s="222"/>
      <c r="Q1601" s="222"/>
      <c r="R1601" s="223"/>
      <c r="S1601" s="223"/>
      <c r="T1601" s="223"/>
      <c r="U1601" s="223"/>
      <c r="V1601" s="223"/>
      <c r="W1601" s="223"/>
      <c r="X1601" s="223"/>
      <c r="Y1601" s="223"/>
      <c r="Z1601" s="212"/>
      <c r="AA1601" s="212"/>
      <c r="AB1601" s="212"/>
      <c r="AC1601" s="212"/>
      <c r="AD1601" s="212"/>
      <c r="AE1601" s="212"/>
      <c r="AF1601" s="212"/>
      <c r="AG1601" s="212" t="s">
        <v>215</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62" t="s">
        <v>1711</v>
      </c>
      <c r="D1602" s="249"/>
      <c r="E1602" s="250">
        <v>15.65</v>
      </c>
      <c r="F1602" s="223"/>
      <c r="G1602" s="223"/>
      <c r="H1602" s="223"/>
      <c r="I1602" s="223"/>
      <c r="J1602" s="223"/>
      <c r="K1602" s="223"/>
      <c r="L1602" s="223"/>
      <c r="M1602" s="223"/>
      <c r="N1602" s="222"/>
      <c r="O1602" s="222"/>
      <c r="P1602" s="222"/>
      <c r="Q1602" s="222"/>
      <c r="R1602" s="223"/>
      <c r="S1602" s="223"/>
      <c r="T1602" s="223"/>
      <c r="U1602" s="223"/>
      <c r="V1602" s="223"/>
      <c r="W1602" s="223"/>
      <c r="X1602" s="223"/>
      <c r="Y1602" s="223"/>
      <c r="Z1602" s="212"/>
      <c r="AA1602" s="212"/>
      <c r="AB1602" s="212"/>
      <c r="AC1602" s="212"/>
      <c r="AD1602" s="212"/>
      <c r="AE1602" s="212"/>
      <c r="AF1602" s="212"/>
      <c r="AG1602" s="212" t="s">
        <v>215</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62" t="s">
        <v>1712</v>
      </c>
      <c r="D1603" s="249"/>
      <c r="E1603" s="250">
        <v>13.992000000000001</v>
      </c>
      <c r="F1603" s="223"/>
      <c r="G1603" s="223"/>
      <c r="H1603" s="223"/>
      <c r="I1603" s="223"/>
      <c r="J1603" s="223"/>
      <c r="K1603" s="223"/>
      <c r="L1603" s="223"/>
      <c r="M1603" s="223"/>
      <c r="N1603" s="222"/>
      <c r="O1603" s="222"/>
      <c r="P1603" s="222"/>
      <c r="Q1603" s="222"/>
      <c r="R1603" s="223"/>
      <c r="S1603" s="223"/>
      <c r="T1603" s="223"/>
      <c r="U1603" s="223"/>
      <c r="V1603" s="223"/>
      <c r="W1603" s="223"/>
      <c r="X1603" s="223"/>
      <c r="Y1603" s="223"/>
      <c r="Z1603" s="212"/>
      <c r="AA1603" s="212"/>
      <c r="AB1603" s="212"/>
      <c r="AC1603" s="212"/>
      <c r="AD1603" s="212"/>
      <c r="AE1603" s="212"/>
      <c r="AF1603" s="212"/>
      <c r="AG1603" s="212" t="s">
        <v>215</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62" t="s">
        <v>1713</v>
      </c>
      <c r="D1604" s="249"/>
      <c r="E1604" s="250">
        <v>3.6</v>
      </c>
      <c r="F1604" s="223"/>
      <c r="G1604" s="223"/>
      <c r="H1604" s="223"/>
      <c r="I1604" s="223"/>
      <c r="J1604" s="223"/>
      <c r="K1604" s="223"/>
      <c r="L1604" s="223"/>
      <c r="M1604" s="223"/>
      <c r="N1604" s="222"/>
      <c r="O1604" s="222"/>
      <c r="P1604" s="222"/>
      <c r="Q1604" s="222"/>
      <c r="R1604" s="223"/>
      <c r="S1604" s="223"/>
      <c r="T1604" s="223"/>
      <c r="U1604" s="223"/>
      <c r="V1604" s="223"/>
      <c r="W1604" s="223"/>
      <c r="X1604" s="223"/>
      <c r="Y1604" s="223"/>
      <c r="Z1604" s="212"/>
      <c r="AA1604" s="212"/>
      <c r="AB1604" s="212"/>
      <c r="AC1604" s="212"/>
      <c r="AD1604" s="212"/>
      <c r="AE1604" s="212"/>
      <c r="AF1604" s="212"/>
      <c r="AG1604" s="212" t="s">
        <v>215</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62" t="s">
        <v>1714</v>
      </c>
      <c r="D1605" s="249"/>
      <c r="E1605" s="250">
        <v>19</v>
      </c>
      <c r="F1605" s="223"/>
      <c r="G1605" s="223"/>
      <c r="H1605" s="223"/>
      <c r="I1605" s="223"/>
      <c r="J1605" s="223"/>
      <c r="K1605" s="223"/>
      <c r="L1605" s="223"/>
      <c r="M1605" s="223"/>
      <c r="N1605" s="222"/>
      <c r="O1605" s="222"/>
      <c r="P1605" s="222"/>
      <c r="Q1605" s="222"/>
      <c r="R1605" s="223"/>
      <c r="S1605" s="223"/>
      <c r="T1605" s="223"/>
      <c r="U1605" s="223"/>
      <c r="V1605" s="223"/>
      <c r="W1605" s="223"/>
      <c r="X1605" s="223"/>
      <c r="Y1605" s="223"/>
      <c r="Z1605" s="212"/>
      <c r="AA1605" s="212"/>
      <c r="AB1605" s="212"/>
      <c r="AC1605" s="212"/>
      <c r="AD1605" s="212"/>
      <c r="AE1605" s="212"/>
      <c r="AF1605" s="212"/>
      <c r="AG1605" s="212" t="s">
        <v>215</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62" t="s">
        <v>1715</v>
      </c>
      <c r="D1606" s="249"/>
      <c r="E1606" s="250">
        <v>36.39</v>
      </c>
      <c r="F1606" s="223"/>
      <c r="G1606" s="223"/>
      <c r="H1606" s="223"/>
      <c r="I1606" s="223"/>
      <c r="J1606" s="223"/>
      <c r="K1606" s="223"/>
      <c r="L1606" s="223"/>
      <c r="M1606" s="223"/>
      <c r="N1606" s="222"/>
      <c r="O1606" s="222"/>
      <c r="P1606" s="222"/>
      <c r="Q1606" s="222"/>
      <c r="R1606" s="223"/>
      <c r="S1606" s="223"/>
      <c r="T1606" s="223"/>
      <c r="U1606" s="223"/>
      <c r="V1606" s="223"/>
      <c r="W1606" s="223"/>
      <c r="X1606" s="223"/>
      <c r="Y1606" s="223"/>
      <c r="Z1606" s="212"/>
      <c r="AA1606" s="212"/>
      <c r="AB1606" s="212"/>
      <c r="AC1606" s="212"/>
      <c r="AD1606" s="212"/>
      <c r="AE1606" s="212"/>
      <c r="AF1606" s="212"/>
      <c r="AG1606" s="212" t="s">
        <v>215</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62" t="s">
        <v>1716</v>
      </c>
      <c r="D1607" s="249"/>
      <c r="E1607" s="250">
        <v>4.08</v>
      </c>
      <c r="F1607" s="223"/>
      <c r="G1607" s="223"/>
      <c r="H1607" s="223"/>
      <c r="I1607" s="223"/>
      <c r="J1607" s="223"/>
      <c r="K1607" s="223"/>
      <c r="L1607" s="223"/>
      <c r="M1607" s="223"/>
      <c r="N1607" s="222"/>
      <c r="O1607" s="222"/>
      <c r="P1607" s="222"/>
      <c r="Q1607" s="222"/>
      <c r="R1607" s="223"/>
      <c r="S1607" s="223"/>
      <c r="T1607" s="223"/>
      <c r="U1607" s="223"/>
      <c r="V1607" s="223"/>
      <c r="W1607" s="223"/>
      <c r="X1607" s="223"/>
      <c r="Y1607" s="223"/>
      <c r="Z1607" s="212"/>
      <c r="AA1607" s="212"/>
      <c r="AB1607" s="212"/>
      <c r="AC1607" s="212"/>
      <c r="AD1607" s="212"/>
      <c r="AE1607" s="212"/>
      <c r="AF1607" s="212"/>
      <c r="AG1607" s="212" t="s">
        <v>215</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2" x14ac:dyDescent="0.2">
      <c r="A1608" s="219"/>
      <c r="B1608" s="220"/>
      <c r="C1608" s="263"/>
      <c r="D1608" s="241"/>
      <c r="E1608" s="241"/>
      <c r="F1608" s="241"/>
      <c r="G1608" s="241"/>
      <c r="H1608" s="223"/>
      <c r="I1608" s="223"/>
      <c r="J1608" s="223"/>
      <c r="K1608" s="223"/>
      <c r="L1608" s="223"/>
      <c r="M1608" s="223"/>
      <c r="N1608" s="222"/>
      <c r="O1608" s="222"/>
      <c r="P1608" s="222"/>
      <c r="Q1608" s="222"/>
      <c r="R1608" s="223"/>
      <c r="S1608" s="223"/>
      <c r="T1608" s="223"/>
      <c r="U1608" s="223"/>
      <c r="V1608" s="223"/>
      <c r="W1608" s="223"/>
      <c r="X1608" s="223"/>
      <c r="Y1608" s="223"/>
      <c r="Z1608" s="212"/>
      <c r="AA1608" s="212"/>
      <c r="AB1608" s="212"/>
      <c r="AC1608" s="212"/>
      <c r="AD1608" s="212"/>
      <c r="AE1608" s="212"/>
      <c r="AF1608" s="212"/>
      <c r="AG1608" s="212" t="s">
        <v>193</v>
      </c>
      <c r="AH1608" s="212"/>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1" x14ac:dyDescent="0.2">
      <c r="A1609" s="233">
        <v>397</v>
      </c>
      <c r="B1609" s="234" t="s">
        <v>1717</v>
      </c>
      <c r="C1609" s="244" t="s">
        <v>1718</v>
      </c>
      <c r="D1609" s="235" t="s">
        <v>454</v>
      </c>
      <c r="E1609" s="236">
        <v>140.75200000000001</v>
      </c>
      <c r="F1609" s="237"/>
      <c r="G1609" s="238">
        <f>ROUND(E1609*F1609,2)</f>
        <v>0</v>
      </c>
      <c r="H1609" s="237"/>
      <c r="I1609" s="238">
        <f>ROUND(E1609*H1609,2)</f>
        <v>0</v>
      </c>
      <c r="J1609" s="237"/>
      <c r="K1609" s="238">
        <f>ROUND(E1609*J1609,2)</f>
        <v>0</v>
      </c>
      <c r="L1609" s="238">
        <v>21</v>
      </c>
      <c r="M1609" s="238">
        <f>G1609*(1+L1609/100)</f>
        <v>0</v>
      </c>
      <c r="N1609" s="236">
        <v>0</v>
      </c>
      <c r="O1609" s="236">
        <f>ROUND(E1609*N1609,2)</f>
        <v>0</v>
      </c>
      <c r="P1609" s="236">
        <v>0</v>
      </c>
      <c r="Q1609" s="236">
        <f>ROUND(E1609*P1609,2)</f>
        <v>0</v>
      </c>
      <c r="R1609" s="238" t="s">
        <v>1695</v>
      </c>
      <c r="S1609" s="238" t="s">
        <v>188</v>
      </c>
      <c r="T1609" s="239" t="s">
        <v>188</v>
      </c>
      <c r="U1609" s="223">
        <v>0.154</v>
      </c>
      <c r="V1609" s="223">
        <f>ROUND(E1609*U1609,2)</f>
        <v>21.68</v>
      </c>
      <c r="W1609" s="223"/>
      <c r="X1609" s="223" t="s">
        <v>210</v>
      </c>
      <c r="Y1609" s="223" t="s">
        <v>191</v>
      </c>
      <c r="Z1609" s="212"/>
      <c r="AA1609" s="212"/>
      <c r="AB1609" s="212"/>
      <c r="AC1609" s="212"/>
      <c r="AD1609" s="212"/>
      <c r="AE1609" s="212"/>
      <c r="AF1609" s="212"/>
      <c r="AG1609" s="212" t="s">
        <v>1126</v>
      </c>
      <c r="AH1609" s="212"/>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2" x14ac:dyDescent="0.2">
      <c r="A1610" s="219"/>
      <c r="B1610" s="220"/>
      <c r="C1610" s="262" t="s">
        <v>1719</v>
      </c>
      <c r="D1610" s="249"/>
      <c r="E1610" s="250">
        <v>140.75200000000001</v>
      </c>
      <c r="F1610" s="223"/>
      <c r="G1610" s="223"/>
      <c r="H1610" s="223"/>
      <c r="I1610" s="223"/>
      <c r="J1610" s="223"/>
      <c r="K1610" s="223"/>
      <c r="L1610" s="223"/>
      <c r="M1610" s="223"/>
      <c r="N1610" s="222"/>
      <c r="O1610" s="222"/>
      <c r="P1610" s="222"/>
      <c r="Q1610" s="222"/>
      <c r="R1610" s="223"/>
      <c r="S1610" s="223"/>
      <c r="T1610" s="223"/>
      <c r="U1610" s="223"/>
      <c r="V1610" s="223"/>
      <c r="W1610" s="223"/>
      <c r="X1610" s="223"/>
      <c r="Y1610" s="223"/>
      <c r="Z1610" s="212"/>
      <c r="AA1610" s="212"/>
      <c r="AB1610" s="212"/>
      <c r="AC1610" s="212"/>
      <c r="AD1610" s="212"/>
      <c r="AE1610" s="212"/>
      <c r="AF1610" s="212"/>
      <c r="AG1610" s="212" t="s">
        <v>215</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2" x14ac:dyDescent="0.2">
      <c r="A1611" s="219"/>
      <c r="B1611" s="220"/>
      <c r="C1611" s="263"/>
      <c r="D1611" s="241"/>
      <c r="E1611" s="241"/>
      <c r="F1611" s="241"/>
      <c r="G1611" s="241"/>
      <c r="H1611" s="223"/>
      <c r="I1611" s="223"/>
      <c r="J1611" s="223"/>
      <c r="K1611" s="223"/>
      <c r="L1611" s="223"/>
      <c r="M1611" s="223"/>
      <c r="N1611" s="222"/>
      <c r="O1611" s="222"/>
      <c r="P1611" s="222"/>
      <c r="Q1611" s="222"/>
      <c r="R1611" s="223"/>
      <c r="S1611" s="223"/>
      <c r="T1611" s="223"/>
      <c r="U1611" s="223"/>
      <c r="V1611" s="223"/>
      <c r="W1611" s="223"/>
      <c r="X1611" s="223"/>
      <c r="Y1611" s="223"/>
      <c r="Z1611" s="212"/>
      <c r="AA1611" s="212"/>
      <c r="AB1611" s="212"/>
      <c r="AC1611" s="212"/>
      <c r="AD1611" s="212"/>
      <c r="AE1611" s="212"/>
      <c r="AF1611" s="212"/>
      <c r="AG1611" s="212" t="s">
        <v>193</v>
      </c>
      <c r="AH1611" s="212"/>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ht="22.5" outlineLevel="1" x14ac:dyDescent="0.2">
      <c r="A1612" s="233">
        <v>398</v>
      </c>
      <c r="B1612" s="234" t="s">
        <v>1720</v>
      </c>
      <c r="C1612" s="244" t="s">
        <v>1721</v>
      </c>
      <c r="D1612" s="235" t="s">
        <v>263</v>
      </c>
      <c r="E1612" s="236">
        <v>163.5</v>
      </c>
      <c r="F1612" s="237"/>
      <c r="G1612" s="238">
        <f>ROUND(E1612*F1612,2)</f>
        <v>0</v>
      </c>
      <c r="H1612" s="237"/>
      <c r="I1612" s="238">
        <f>ROUND(E1612*H1612,2)</f>
        <v>0</v>
      </c>
      <c r="J1612" s="237"/>
      <c r="K1612" s="238">
        <f>ROUND(E1612*J1612,2)</f>
        <v>0</v>
      </c>
      <c r="L1612" s="238">
        <v>21</v>
      </c>
      <c r="M1612" s="238">
        <f>G1612*(1+L1612/100)</f>
        <v>0</v>
      </c>
      <c r="N1612" s="236">
        <v>6.9300000000000004E-3</v>
      </c>
      <c r="O1612" s="236">
        <f>ROUND(E1612*N1612,2)</f>
        <v>1.1299999999999999</v>
      </c>
      <c r="P1612" s="236">
        <v>0</v>
      </c>
      <c r="Q1612" s="236">
        <f>ROUND(E1612*P1612,2)</f>
        <v>0</v>
      </c>
      <c r="R1612" s="238" t="s">
        <v>1695</v>
      </c>
      <c r="S1612" s="238" t="s">
        <v>188</v>
      </c>
      <c r="T1612" s="239" t="s">
        <v>188</v>
      </c>
      <c r="U1612" s="223">
        <v>1.3466</v>
      </c>
      <c r="V1612" s="223">
        <f>ROUND(E1612*U1612,2)</f>
        <v>220.17</v>
      </c>
      <c r="W1612" s="223"/>
      <c r="X1612" s="223" t="s">
        <v>210</v>
      </c>
      <c r="Y1612" s="223" t="s">
        <v>191</v>
      </c>
      <c r="Z1612" s="212"/>
      <c r="AA1612" s="212"/>
      <c r="AB1612" s="212"/>
      <c r="AC1612" s="212"/>
      <c r="AD1612" s="212"/>
      <c r="AE1612" s="212"/>
      <c r="AF1612" s="212"/>
      <c r="AG1612" s="212" t="s">
        <v>1126</v>
      </c>
      <c r="AH1612" s="212"/>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2" x14ac:dyDescent="0.2">
      <c r="A1613" s="219"/>
      <c r="B1613" s="220"/>
      <c r="C1613" s="262" t="s">
        <v>1722</v>
      </c>
      <c r="D1613" s="249"/>
      <c r="E1613" s="250">
        <v>36</v>
      </c>
      <c r="F1613" s="223"/>
      <c r="G1613" s="223"/>
      <c r="H1613" s="223"/>
      <c r="I1613" s="223"/>
      <c r="J1613" s="223"/>
      <c r="K1613" s="223"/>
      <c r="L1613" s="223"/>
      <c r="M1613" s="223"/>
      <c r="N1613" s="222"/>
      <c r="O1613" s="222"/>
      <c r="P1613" s="222"/>
      <c r="Q1613" s="222"/>
      <c r="R1613" s="223"/>
      <c r="S1613" s="223"/>
      <c r="T1613" s="223"/>
      <c r="U1613" s="223"/>
      <c r="V1613" s="223"/>
      <c r="W1613" s="223"/>
      <c r="X1613" s="223"/>
      <c r="Y1613" s="223"/>
      <c r="Z1613" s="212"/>
      <c r="AA1613" s="212"/>
      <c r="AB1613" s="212"/>
      <c r="AC1613" s="212"/>
      <c r="AD1613" s="212"/>
      <c r="AE1613" s="212"/>
      <c r="AF1613" s="212"/>
      <c r="AG1613" s="212" t="s">
        <v>215</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62" t="s">
        <v>1723</v>
      </c>
      <c r="D1614" s="249"/>
      <c r="E1614" s="250">
        <v>126.5</v>
      </c>
      <c r="F1614" s="223"/>
      <c r="G1614" s="223"/>
      <c r="H1614" s="223"/>
      <c r="I1614" s="223"/>
      <c r="J1614" s="223"/>
      <c r="K1614" s="223"/>
      <c r="L1614" s="223"/>
      <c r="M1614" s="223"/>
      <c r="N1614" s="222"/>
      <c r="O1614" s="222"/>
      <c r="P1614" s="222"/>
      <c r="Q1614" s="222"/>
      <c r="R1614" s="223"/>
      <c r="S1614" s="223"/>
      <c r="T1614" s="223"/>
      <c r="U1614" s="223"/>
      <c r="V1614" s="223"/>
      <c r="W1614" s="223"/>
      <c r="X1614" s="223"/>
      <c r="Y1614" s="223"/>
      <c r="Z1614" s="212"/>
      <c r="AA1614" s="212"/>
      <c r="AB1614" s="212"/>
      <c r="AC1614" s="212"/>
      <c r="AD1614" s="212"/>
      <c r="AE1614" s="212"/>
      <c r="AF1614" s="212"/>
      <c r="AG1614" s="212" t="s">
        <v>215</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62" t="s">
        <v>1724</v>
      </c>
      <c r="D1615" s="249"/>
      <c r="E1615" s="250">
        <v>1</v>
      </c>
      <c r="F1615" s="223"/>
      <c r="G1615" s="223"/>
      <c r="H1615" s="223"/>
      <c r="I1615" s="223"/>
      <c r="J1615" s="223"/>
      <c r="K1615" s="223"/>
      <c r="L1615" s="223"/>
      <c r="M1615" s="223"/>
      <c r="N1615" s="222"/>
      <c r="O1615" s="222"/>
      <c r="P1615" s="222"/>
      <c r="Q1615" s="222"/>
      <c r="R1615" s="223"/>
      <c r="S1615" s="223"/>
      <c r="T1615" s="223"/>
      <c r="U1615" s="223"/>
      <c r="V1615" s="223"/>
      <c r="W1615" s="223"/>
      <c r="X1615" s="223"/>
      <c r="Y1615" s="223"/>
      <c r="Z1615" s="212"/>
      <c r="AA1615" s="212"/>
      <c r="AB1615" s="212"/>
      <c r="AC1615" s="212"/>
      <c r="AD1615" s="212"/>
      <c r="AE1615" s="212"/>
      <c r="AF1615" s="212"/>
      <c r="AG1615" s="212" t="s">
        <v>215</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2" x14ac:dyDescent="0.2">
      <c r="A1616" s="219"/>
      <c r="B1616" s="220"/>
      <c r="C1616" s="263"/>
      <c r="D1616" s="241"/>
      <c r="E1616" s="241"/>
      <c r="F1616" s="241"/>
      <c r="G1616" s="241"/>
      <c r="H1616" s="223"/>
      <c r="I1616" s="223"/>
      <c r="J1616" s="223"/>
      <c r="K1616" s="223"/>
      <c r="L1616" s="223"/>
      <c r="M1616" s="223"/>
      <c r="N1616" s="222"/>
      <c r="O1616" s="222"/>
      <c r="P1616" s="222"/>
      <c r="Q1616" s="222"/>
      <c r="R1616" s="223"/>
      <c r="S1616" s="223"/>
      <c r="T1616" s="223"/>
      <c r="U1616" s="223"/>
      <c r="V1616" s="223"/>
      <c r="W1616" s="223"/>
      <c r="X1616" s="223"/>
      <c r="Y1616" s="223"/>
      <c r="Z1616" s="212"/>
      <c r="AA1616" s="212"/>
      <c r="AB1616" s="212"/>
      <c r="AC1616" s="212"/>
      <c r="AD1616" s="212"/>
      <c r="AE1616" s="212"/>
      <c r="AF1616" s="212"/>
      <c r="AG1616" s="212" t="s">
        <v>193</v>
      </c>
      <c r="AH1616" s="212"/>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ht="45" outlineLevel="1" x14ac:dyDescent="0.2">
      <c r="A1617" s="233">
        <v>399</v>
      </c>
      <c r="B1617" s="234" t="s">
        <v>1725</v>
      </c>
      <c r="C1617" s="244" t="s">
        <v>1726</v>
      </c>
      <c r="D1617" s="235" t="s">
        <v>454</v>
      </c>
      <c r="E1617" s="236">
        <v>7</v>
      </c>
      <c r="F1617" s="237"/>
      <c r="G1617" s="238">
        <f>ROUND(E1617*F1617,2)</f>
        <v>0</v>
      </c>
      <c r="H1617" s="237"/>
      <c r="I1617" s="238">
        <f>ROUND(E1617*H1617,2)</f>
        <v>0</v>
      </c>
      <c r="J1617" s="237"/>
      <c r="K1617" s="238">
        <f>ROUND(E1617*J1617,2)</f>
        <v>0</v>
      </c>
      <c r="L1617" s="238">
        <v>21</v>
      </c>
      <c r="M1617" s="238">
        <f>G1617*(1+L1617/100)</f>
        <v>0</v>
      </c>
      <c r="N1617" s="236">
        <v>2.3000000000000001E-4</v>
      </c>
      <c r="O1617" s="236">
        <f>ROUND(E1617*N1617,2)</f>
        <v>0</v>
      </c>
      <c r="P1617" s="236">
        <v>0</v>
      </c>
      <c r="Q1617" s="236">
        <f>ROUND(E1617*P1617,2)</f>
        <v>0</v>
      </c>
      <c r="R1617" s="238" t="s">
        <v>1695</v>
      </c>
      <c r="S1617" s="238" t="s">
        <v>188</v>
      </c>
      <c r="T1617" s="239" t="s">
        <v>188</v>
      </c>
      <c r="U1617" s="223">
        <v>0.15</v>
      </c>
      <c r="V1617" s="223">
        <f>ROUND(E1617*U1617,2)</f>
        <v>1.05</v>
      </c>
      <c r="W1617" s="223"/>
      <c r="X1617" s="223" t="s">
        <v>210</v>
      </c>
      <c r="Y1617" s="223" t="s">
        <v>191</v>
      </c>
      <c r="Z1617" s="212"/>
      <c r="AA1617" s="212"/>
      <c r="AB1617" s="212"/>
      <c r="AC1617" s="212"/>
      <c r="AD1617" s="212"/>
      <c r="AE1617" s="212"/>
      <c r="AF1617" s="212"/>
      <c r="AG1617" s="212" t="s">
        <v>390</v>
      </c>
      <c r="AH1617" s="212"/>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2" x14ac:dyDescent="0.2">
      <c r="A1618" s="219"/>
      <c r="B1618" s="220"/>
      <c r="C1618" s="262" t="s">
        <v>1727</v>
      </c>
      <c r="D1618" s="249"/>
      <c r="E1618" s="250">
        <v>7</v>
      </c>
      <c r="F1618" s="223"/>
      <c r="G1618" s="223"/>
      <c r="H1618" s="223"/>
      <c r="I1618" s="223"/>
      <c r="J1618" s="223"/>
      <c r="K1618" s="223"/>
      <c r="L1618" s="223"/>
      <c r="M1618" s="223"/>
      <c r="N1618" s="222"/>
      <c r="O1618" s="222"/>
      <c r="P1618" s="222"/>
      <c r="Q1618" s="222"/>
      <c r="R1618" s="223"/>
      <c r="S1618" s="223"/>
      <c r="T1618" s="223"/>
      <c r="U1618" s="223"/>
      <c r="V1618" s="223"/>
      <c r="W1618" s="223"/>
      <c r="X1618" s="223"/>
      <c r="Y1618" s="223"/>
      <c r="Z1618" s="212"/>
      <c r="AA1618" s="212"/>
      <c r="AB1618" s="212"/>
      <c r="AC1618" s="212"/>
      <c r="AD1618" s="212"/>
      <c r="AE1618" s="212"/>
      <c r="AF1618" s="212"/>
      <c r="AG1618" s="212" t="s">
        <v>215</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2" x14ac:dyDescent="0.2">
      <c r="A1619" s="219"/>
      <c r="B1619" s="220"/>
      <c r="C1619" s="263"/>
      <c r="D1619" s="241"/>
      <c r="E1619" s="241"/>
      <c r="F1619" s="241"/>
      <c r="G1619" s="241"/>
      <c r="H1619" s="223"/>
      <c r="I1619" s="223"/>
      <c r="J1619" s="223"/>
      <c r="K1619" s="223"/>
      <c r="L1619" s="223"/>
      <c r="M1619" s="223"/>
      <c r="N1619" s="222"/>
      <c r="O1619" s="222"/>
      <c r="P1619" s="222"/>
      <c r="Q1619" s="222"/>
      <c r="R1619" s="223"/>
      <c r="S1619" s="223"/>
      <c r="T1619" s="223"/>
      <c r="U1619" s="223"/>
      <c r="V1619" s="223"/>
      <c r="W1619" s="223"/>
      <c r="X1619" s="223"/>
      <c r="Y1619" s="223"/>
      <c r="Z1619" s="212"/>
      <c r="AA1619" s="212"/>
      <c r="AB1619" s="212"/>
      <c r="AC1619" s="212"/>
      <c r="AD1619" s="212"/>
      <c r="AE1619" s="212"/>
      <c r="AF1619" s="212"/>
      <c r="AG1619" s="212" t="s">
        <v>193</v>
      </c>
      <c r="AH1619" s="212"/>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ht="22.5" outlineLevel="1" x14ac:dyDescent="0.2">
      <c r="A1620" s="233">
        <v>400</v>
      </c>
      <c r="B1620" s="234" t="s">
        <v>1728</v>
      </c>
      <c r="C1620" s="244" t="s">
        <v>1729</v>
      </c>
      <c r="D1620" s="235" t="s">
        <v>454</v>
      </c>
      <c r="E1620" s="236">
        <v>140.75200000000001</v>
      </c>
      <c r="F1620" s="237"/>
      <c r="G1620" s="238">
        <f>ROUND(E1620*F1620,2)</f>
        <v>0</v>
      </c>
      <c r="H1620" s="237"/>
      <c r="I1620" s="238">
        <f>ROUND(E1620*H1620,2)</f>
        <v>0</v>
      </c>
      <c r="J1620" s="237"/>
      <c r="K1620" s="238">
        <f>ROUND(E1620*J1620,2)</f>
        <v>0</v>
      </c>
      <c r="L1620" s="238">
        <v>21</v>
      </c>
      <c r="M1620" s="238">
        <f>G1620*(1+L1620/100)</f>
        <v>0</v>
      </c>
      <c r="N1620" s="236">
        <v>4.0000000000000003E-5</v>
      </c>
      <c r="O1620" s="236">
        <f>ROUND(E1620*N1620,2)</f>
        <v>0.01</v>
      </c>
      <c r="P1620" s="236">
        <v>0</v>
      </c>
      <c r="Q1620" s="236">
        <f>ROUND(E1620*P1620,2)</f>
        <v>0</v>
      </c>
      <c r="R1620" s="238" t="s">
        <v>1695</v>
      </c>
      <c r="S1620" s="238" t="s">
        <v>188</v>
      </c>
      <c r="T1620" s="239" t="s">
        <v>188</v>
      </c>
      <c r="U1620" s="223">
        <v>7.0000000000000007E-2</v>
      </c>
      <c r="V1620" s="223">
        <f>ROUND(E1620*U1620,2)</f>
        <v>9.85</v>
      </c>
      <c r="W1620" s="223"/>
      <c r="X1620" s="223" t="s">
        <v>210</v>
      </c>
      <c r="Y1620" s="223" t="s">
        <v>191</v>
      </c>
      <c r="Z1620" s="212"/>
      <c r="AA1620" s="212"/>
      <c r="AB1620" s="212"/>
      <c r="AC1620" s="212"/>
      <c r="AD1620" s="212"/>
      <c r="AE1620" s="212"/>
      <c r="AF1620" s="212"/>
      <c r="AG1620" s="212" t="s">
        <v>1126</v>
      </c>
      <c r="AH1620" s="212"/>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2" x14ac:dyDescent="0.2">
      <c r="A1621" s="219"/>
      <c r="B1621" s="220"/>
      <c r="C1621" s="245"/>
      <c r="D1621" s="242"/>
      <c r="E1621" s="242"/>
      <c r="F1621" s="242"/>
      <c r="G1621" s="242"/>
      <c r="H1621" s="223"/>
      <c r="I1621" s="223"/>
      <c r="J1621" s="223"/>
      <c r="K1621" s="223"/>
      <c r="L1621" s="223"/>
      <c r="M1621" s="223"/>
      <c r="N1621" s="222"/>
      <c r="O1621" s="222"/>
      <c r="P1621" s="222"/>
      <c r="Q1621" s="222"/>
      <c r="R1621" s="223"/>
      <c r="S1621" s="223"/>
      <c r="T1621" s="223"/>
      <c r="U1621" s="223"/>
      <c r="V1621" s="223"/>
      <c r="W1621" s="223"/>
      <c r="X1621" s="223"/>
      <c r="Y1621" s="223"/>
      <c r="Z1621" s="212"/>
      <c r="AA1621" s="212"/>
      <c r="AB1621" s="212"/>
      <c r="AC1621" s="212"/>
      <c r="AD1621" s="212"/>
      <c r="AE1621" s="212"/>
      <c r="AF1621" s="212"/>
      <c r="AG1621" s="212" t="s">
        <v>193</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ht="22.5" outlineLevel="1" x14ac:dyDescent="0.2">
      <c r="A1622" s="233">
        <v>401</v>
      </c>
      <c r="B1622" s="234" t="s">
        <v>1730</v>
      </c>
      <c r="C1622" s="244" t="s">
        <v>1731</v>
      </c>
      <c r="D1622" s="235" t="s">
        <v>263</v>
      </c>
      <c r="E1622" s="236">
        <v>188.78675000000001</v>
      </c>
      <c r="F1622" s="237"/>
      <c r="G1622" s="238">
        <f>ROUND(E1622*F1622,2)</f>
        <v>0</v>
      </c>
      <c r="H1622" s="237"/>
      <c r="I1622" s="238">
        <f>ROUND(E1622*H1622,2)</f>
        <v>0</v>
      </c>
      <c r="J1622" s="237"/>
      <c r="K1622" s="238">
        <f>ROUND(E1622*J1622,2)</f>
        <v>0</v>
      </c>
      <c r="L1622" s="238">
        <v>21</v>
      </c>
      <c r="M1622" s="238">
        <f>G1622*(1+L1622/100)</f>
        <v>0</v>
      </c>
      <c r="N1622" s="236">
        <v>1.1999999999999999E-3</v>
      </c>
      <c r="O1622" s="236">
        <f>ROUND(E1622*N1622,2)</f>
        <v>0.23</v>
      </c>
      <c r="P1622" s="236">
        <v>0</v>
      </c>
      <c r="Q1622" s="236">
        <f>ROUND(E1622*P1622,2)</f>
        <v>0</v>
      </c>
      <c r="R1622" s="238" t="s">
        <v>1695</v>
      </c>
      <c r="S1622" s="238" t="s">
        <v>188</v>
      </c>
      <c r="T1622" s="239" t="s">
        <v>188</v>
      </c>
      <c r="U1622" s="223">
        <v>0</v>
      </c>
      <c r="V1622" s="223">
        <f>ROUND(E1622*U1622,2)</f>
        <v>0</v>
      </c>
      <c r="W1622" s="223"/>
      <c r="X1622" s="223" t="s">
        <v>210</v>
      </c>
      <c r="Y1622" s="223" t="s">
        <v>191</v>
      </c>
      <c r="Z1622" s="212"/>
      <c r="AA1622" s="212"/>
      <c r="AB1622" s="212"/>
      <c r="AC1622" s="212"/>
      <c r="AD1622" s="212"/>
      <c r="AE1622" s="212"/>
      <c r="AF1622" s="212"/>
      <c r="AG1622" s="212" t="s">
        <v>1126</v>
      </c>
      <c r="AH1622" s="212"/>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2" x14ac:dyDescent="0.2">
      <c r="A1623" s="219"/>
      <c r="B1623" s="220"/>
      <c r="C1623" s="262" t="s">
        <v>1732</v>
      </c>
      <c r="D1623" s="249"/>
      <c r="E1623" s="250">
        <v>163.5</v>
      </c>
      <c r="F1623" s="223"/>
      <c r="G1623" s="223"/>
      <c r="H1623" s="223"/>
      <c r="I1623" s="223"/>
      <c r="J1623" s="223"/>
      <c r="K1623" s="223"/>
      <c r="L1623" s="223"/>
      <c r="M1623" s="223"/>
      <c r="N1623" s="222"/>
      <c r="O1623" s="222"/>
      <c r="P1623" s="222"/>
      <c r="Q1623" s="222"/>
      <c r="R1623" s="223"/>
      <c r="S1623" s="223"/>
      <c r="T1623" s="223"/>
      <c r="U1623" s="223"/>
      <c r="V1623" s="223"/>
      <c r="W1623" s="223"/>
      <c r="X1623" s="223"/>
      <c r="Y1623" s="223"/>
      <c r="Z1623" s="212"/>
      <c r="AA1623" s="212"/>
      <c r="AB1623" s="212"/>
      <c r="AC1623" s="212"/>
      <c r="AD1623" s="212"/>
      <c r="AE1623" s="212"/>
      <c r="AF1623" s="212"/>
      <c r="AG1623" s="212" t="s">
        <v>215</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62" t="s">
        <v>1733</v>
      </c>
      <c r="D1624" s="249"/>
      <c r="E1624" s="250">
        <v>14.074999999999999</v>
      </c>
      <c r="F1624" s="223"/>
      <c r="G1624" s="223"/>
      <c r="H1624" s="223"/>
      <c r="I1624" s="223"/>
      <c r="J1624" s="223"/>
      <c r="K1624" s="223"/>
      <c r="L1624" s="223"/>
      <c r="M1624" s="223"/>
      <c r="N1624" s="222"/>
      <c r="O1624" s="222"/>
      <c r="P1624" s="222"/>
      <c r="Q1624" s="222"/>
      <c r="R1624" s="223"/>
      <c r="S1624" s="223"/>
      <c r="T1624" s="223"/>
      <c r="U1624" s="223"/>
      <c r="V1624" s="223"/>
      <c r="W1624" s="223"/>
      <c r="X1624" s="223"/>
      <c r="Y1624" s="223"/>
      <c r="Z1624" s="212"/>
      <c r="AA1624" s="212"/>
      <c r="AB1624" s="212"/>
      <c r="AC1624" s="212"/>
      <c r="AD1624" s="212"/>
      <c r="AE1624" s="212"/>
      <c r="AF1624" s="212"/>
      <c r="AG1624" s="212" t="s">
        <v>215</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3" x14ac:dyDescent="0.2">
      <c r="A1625" s="219"/>
      <c r="B1625" s="220"/>
      <c r="C1625" s="262" t="s">
        <v>1734</v>
      </c>
      <c r="D1625" s="249"/>
      <c r="E1625" s="250">
        <v>4.2817499999999997</v>
      </c>
      <c r="F1625" s="223"/>
      <c r="G1625" s="223"/>
      <c r="H1625" s="223"/>
      <c r="I1625" s="223"/>
      <c r="J1625" s="223"/>
      <c r="K1625" s="223"/>
      <c r="L1625" s="223"/>
      <c r="M1625" s="223"/>
      <c r="N1625" s="222"/>
      <c r="O1625" s="222"/>
      <c r="P1625" s="222"/>
      <c r="Q1625" s="222"/>
      <c r="R1625" s="223"/>
      <c r="S1625" s="223"/>
      <c r="T1625" s="223"/>
      <c r="U1625" s="223"/>
      <c r="V1625" s="223"/>
      <c r="W1625" s="223"/>
      <c r="X1625" s="223"/>
      <c r="Y1625" s="223"/>
      <c r="Z1625" s="212"/>
      <c r="AA1625" s="212"/>
      <c r="AB1625" s="212"/>
      <c r="AC1625" s="212"/>
      <c r="AD1625" s="212"/>
      <c r="AE1625" s="212"/>
      <c r="AF1625" s="212"/>
      <c r="AG1625" s="212" t="s">
        <v>215</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3" x14ac:dyDescent="0.2">
      <c r="A1626" s="219"/>
      <c r="B1626" s="220"/>
      <c r="C1626" s="262" t="s">
        <v>1735</v>
      </c>
      <c r="D1626" s="249"/>
      <c r="E1626" s="250">
        <v>6.93</v>
      </c>
      <c r="F1626" s="223"/>
      <c r="G1626" s="223"/>
      <c r="H1626" s="223"/>
      <c r="I1626" s="223"/>
      <c r="J1626" s="223"/>
      <c r="K1626" s="223"/>
      <c r="L1626" s="223"/>
      <c r="M1626" s="223"/>
      <c r="N1626" s="222"/>
      <c r="O1626" s="222"/>
      <c r="P1626" s="222"/>
      <c r="Q1626" s="222"/>
      <c r="R1626" s="223"/>
      <c r="S1626" s="223"/>
      <c r="T1626" s="223"/>
      <c r="U1626" s="223"/>
      <c r="V1626" s="223"/>
      <c r="W1626" s="223"/>
      <c r="X1626" s="223"/>
      <c r="Y1626" s="223"/>
      <c r="Z1626" s="212"/>
      <c r="AA1626" s="212"/>
      <c r="AB1626" s="212"/>
      <c r="AC1626" s="212"/>
      <c r="AD1626" s="212"/>
      <c r="AE1626" s="212"/>
      <c r="AF1626" s="212"/>
      <c r="AG1626" s="212" t="s">
        <v>215</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2" x14ac:dyDescent="0.2">
      <c r="A1627" s="219"/>
      <c r="B1627" s="220"/>
      <c r="C1627" s="263"/>
      <c r="D1627" s="241"/>
      <c r="E1627" s="241"/>
      <c r="F1627" s="241"/>
      <c r="G1627" s="241"/>
      <c r="H1627" s="223"/>
      <c r="I1627" s="223"/>
      <c r="J1627" s="223"/>
      <c r="K1627" s="223"/>
      <c r="L1627" s="223"/>
      <c r="M1627" s="223"/>
      <c r="N1627" s="222"/>
      <c r="O1627" s="222"/>
      <c r="P1627" s="222"/>
      <c r="Q1627" s="222"/>
      <c r="R1627" s="223"/>
      <c r="S1627" s="223"/>
      <c r="T1627" s="223"/>
      <c r="U1627" s="223"/>
      <c r="V1627" s="223"/>
      <c r="W1627" s="223"/>
      <c r="X1627" s="223"/>
      <c r="Y1627" s="223"/>
      <c r="Z1627" s="212"/>
      <c r="AA1627" s="212"/>
      <c r="AB1627" s="212"/>
      <c r="AC1627" s="212"/>
      <c r="AD1627" s="212"/>
      <c r="AE1627" s="212"/>
      <c r="AF1627" s="212"/>
      <c r="AG1627" s="212" t="s">
        <v>193</v>
      </c>
      <c r="AH1627" s="212"/>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ht="22.5" outlineLevel="1" x14ac:dyDescent="0.2">
      <c r="A1628" s="233">
        <v>402</v>
      </c>
      <c r="B1628" s="234" t="s">
        <v>1736</v>
      </c>
      <c r="C1628" s="244" t="s">
        <v>1737</v>
      </c>
      <c r="D1628" s="235" t="s">
        <v>263</v>
      </c>
      <c r="E1628" s="236">
        <v>3.5</v>
      </c>
      <c r="F1628" s="237"/>
      <c r="G1628" s="238">
        <f>ROUND(E1628*F1628,2)</f>
        <v>0</v>
      </c>
      <c r="H1628" s="237"/>
      <c r="I1628" s="238">
        <f>ROUND(E1628*H1628,2)</f>
        <v>0</v>
      </c>
      <c r="J1628" s="237"/>
      <c r="K1628" s="238">
        <f>ROUND(E1628*J1628,2)</f>
        <v>0</v>
      </c>
      <c r="L1628" s="238">
        <v>21</v>
      </c>
      <c r="M1628" s="238">
        <f>G1628*(1+L1628/100)</f>
        <v>0</v>
      </c>
      <c r="N1628" s="236">
        <v>8.0000000000000004E-4</v>
      </c>
      <c r="O1628" s="236">
        <f>ROUND(E1628*N1628,2)</f>
        <v>0</v>
      </c>
      <c r="P1628" s="236">
        <v>0</v>
      </c>
      <c r="Q1628" s="236">
        <f>ROUND(E1628*P1628,2)</f>
        <v>0</v>
      </c>
      <c r="R1628" s="238" t="s">
        <v>1695</v>
      </c>
      <c r="S1628" s="238" t="s">
        <v>897</v>
      </c>
      <c r="T1628" s="239" t="s">
        <v>897</v>
      </c>
      <c r="U1628" s="223">
        <v>0</v>
      </c>
      <c r="V1628" s="223">
        <f>ROUND(E1628*U1628,2)</f>
        <v>0</v>
      </c>
      <c r="W1628" s="223"/>
      <c r="X1628" s="223" t="s">
        <v>210</v>
      </c>
      <c r="Y1628" s="223" t="s">
        <v>191</v>
      </c>
      <c r="Z1628" s="212"/>
      <c r="AA1628" s="212"/>
      <c r="AB1628" s="212"/>
      <c r="AC1628" s="212"/>
      <c r="AD1628" s="212"/>
      <c r="AE1628" s="212"/>
      <c r="AF1628" s="212"/>
      <c r="AG1628" s="212" t="s">
        <v>1126</v>
      </c>
      <c r="AH1628" s="212"/>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2" x14ac:dyDescent="0.2">
      <c r="A1629" s="219"/>
      <c r="B1629" s="220"/>
      <c r="C1629" s="262" t="s">
        <v>1738</v>
      </c>
      <c r="D1629" s="249"/>
      <c r="E1629" s="250">
        <v>3.5</v>
      </c>
      <c r="F1629" s="223"/>
      <c r="G1629" s="223"/>
      <c r="H1629" s="223"/>
      <c r="I1629" s="223"/>
      <c r="J1629" s="223"/>
      <c r="K1629" s="223"/>
      <c r="L1629" s="223"/>
      <c r="M1629" s="223"/>
      <c r="N1629" s="222"/>
      <c r="O1629" s="222"/>
      <c r="P1629" s="222"/>
      <c r="Q1629" s="222"/>
      <c r="R1629" s="223"/>
      <c r="S1629" s="223"/>
      <c r="T1629" s="223"/>
      <c r="U1629" s="223"/>
      <c r="V1629" s="223"/>
      <c r="W1629" s="223"/>
      <c r="X1629" s="223"/>
      <c r="Y1629" s="223"/>
      <c r="Z1629" s="212"/>
      <c r="AA1629" s="212"/>
      <c r="AB1629" s="212"/>
      <c r="AC1629" s="212"/>
      <c r="AD1629" s="212"/>
      <c r="AE1629" s="212"/>
      <c r="AF1629" s="212"/>
      <c r="AG1629" s="212" t="s">
        <v>215</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2" x14ac:dyDescent="0.2">
      <c r="A1630" s="219"/>
      <c r="B1630" s="220"/>
      <c r="C1630" s="263"/>
      <c r="D1630" s="241"/>
      <c r="E1630" s="241"/>
      <c r="F1630" s="241"/>
      <c r="G1630" s="241"/>
      <c r="H1630" s="223"/>
      <c r="I1630" s="223"/>
      <c r="J1630" s="223"/>
      <c r="K1630" s="223"/>
      <c r="L1630" s="223"/>
      <c r="M1630" s="223"/>
      <c r="N1630" s="222"/>
      <c r="O1630" s="222"/>
      <c r="P1630" s="222"/>
      <c r="Q1630" s="222"/>
      <c r="R1630" s="223"/>
      <c r="S1630" s="223"/>
      <c r="T1630" s="223"/>
      <c r="U1630" s="223"/>
      <c r="V1630" s="223"/>
      <c r="W1630" s="223"/>
      <c r="X1630" s="223"/>
      <c r="Y1630" s="223"/>
      <c r="Z1630" s="212"/>
      <c r="AA1630" s="212"/>
      <c r="AB1630" s="212"/>
      <c r="AC1630" s="212"/>
      <c r="AD1630" s="212"/>
      <c r="AE1630" s="212"/>
      <c r="AF1630" s="212"/>
      <c r="AG1630" s="212" t="s">
        <v>193</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ht="22.5" outlineLevel="1" x14ac:dyDescent="0.2">
      <c r="A1631" s="233">
        <v>403</v>
      </c>
      <c r="B1631" s="234" t="s">
        <v>1739</v>
      </c>
      <c r="C1631" s="244" t="s">
        <v>1740</v>
      </c>
      <c r="D1631" s="235" t="s">
        <v>263</v>
      </c>
      <c r="E1631" s="236">
        <v>23</v>
      </c>
      <c r="F1631" s="237"/>
      <c r="G1631" s="238">
        <f>ROUND(E1631*F1631,2)</f>
        <v>0</v>
      </c>
      <c r="H1631" s="237"/>
      <c r="I1631" s="238">
        <f>ROUND(E1631*H1631,2)</f>
        <v>0</v>
      </c>
      <c r="J1631" s="237"/>
      <c r="K1631" s="238">
        <f>ROUND(E1631*J1631,2)</f>
        <v>0</v>
      </c>
      <c r="L1631" s="238">
        <v>21</v>
      </c>
      <c r="M1631" s="238">
        <f>G1631*(1+L1631/100)</f>
        <v>0</v>
      </c>
      <c r="N1631" s="236">
        <v>0</v>
      </c>
      <c r="O1631" s="236">
        <f>ROUND(E1631*N1631,2)</f>
        <v>0</v>
      </c>
      <c r="P1631" s="236">
        <v>0</v>
      </c>
      <c r="Q1631" s="236">
        <f>ROUND(E1631*P1631,2)</f>
        <v>0</v>
      </c>
      <c r="R1631" s="238" t="s">
        <v>1695</v>
      </c>
      <c r="S1631" s="238" t="s">
        <v>188</v>
      </c>
      <c r="T1631" s="239" t="s">
        <v>188</v>
      </c>
      <c r="U1631" s="223">
        <v>0.13</v>
      </c>
      <c r="V1631" s="223">
        <f>ROUND(E1631*U1631,2)</f>
        <v>2.99</v>
      </c>
      <c r="W1631" s="223"/>
      <c r="X1631" s="223" t="s">
        <v>210</v>
      </c>
      <c r="Y1631" s="223" t="s">
        <v>191</v>
      </c>
      <c r="Z1631" s="212"/>
      <c r="AA1631" s="212"/>
      <c r="AB1631" s="212"/>
      <c r="AC1631" s="212"/>
      <c r="AD1631" s="212"/>
      <c r="AE1631" s="212"/>
      <c r="AF1631" s="212"/>
      <c r="AG1631" s="212" t="s">
        <v>1126</v>
      </c>
      <c r="AH1631" s="212"/>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2" x14ac:dyDescent="0.2">
      <c r="A1632" s="219"/>
      <c r="B1632" s="220"/>
      <c r="C1632" s="262" t="s">
        <v>1741</v>
      </c>
      <c r="D1632" s="249"/>
      <c r="E1632" s="250">
        <v>6.4</v>
      </c>
      <c r="F1632" s="223"/>
      <c r="G1632" s="223"/>
      <c r="H1632" s="223"/>
      <c r="I1632" s="223"/>
      <c r="J1632" s="223"/>
      <c r="K1632" s="223"/>
      <c r="L1632" s="223"/>
      <c r="M1632" s="223"/>
      <c r="N1632" s="222"/>
      <c r="O1632" s="222"/>
      <c r="P1632" s="222"/>
      <c r="Q1632" s="222"/>
      <c r="R1632" s="223"/>
      <c r="S1632" s="223"/>
      <c r="T1632" s="223"/>
      <c r="U1632" s="223"/>
      <c r="V1632" s="223"/>
      <c r="W1632" s="223"/>
      <c r="X1632" s="223"/>
      <c r="Y1632" s="223"/>
      <c r="Z1632" s="212"/>
      <c r="AA1632" s="212"/>
      <c r="AB1632" s="212"/>
      <c r="AC1632" s="212"/>
      <c r="AD1632" s="212"/>
      <c r="AE1632" s="212"/>
      <c r="AF1632" s="212"/>
      <c r="AG1632" s="212" t="s">
        <v>215</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3" x14ac:dyDescent="0.2">
      <c r="A1633" s="219"/>
      <c r="B1633" s="220"/>
      <c r="C1633" s="262" t="s">
        <v>1742</v>
      </c>
      <c r="D1633" s="249"/>
      <c r="E1633" s="250">
        <v>15.6</v>
      </c>
      <c r="F1633" s="223"/>
      <c r="G1633" s="223"/>
      <c r="H1633" s="223"/>
      <c r="I1633" s="223"/>
      <c r="J1633" s="223"/>
      <c r="K1633" s="223"/>
      <c r="L1633" s="223"/>
      <c r="M1633" s="223"/>
      <c r="N1633" s="222"/>
      <c r="O1633" s="222"/>
      <c r="P1633" s="222"/>
      <c r="Q1633" s="222"/>
      <c r="R1633" s="223"/>
      <c r="S1633" s="223"/>
      <c r="T1633" s="223"/>
      <c r="U1633" s="223"/>
      <c r="V1633" s="223"/>
      <c r="W1633" s="223"/>
      <c r="X1633" s="223"/>
      <c r="Y1633" s="223"/>
      <c r="Z1633" s="212"/>
      <c r="AA1633" s="212"/>
      <c r="AB1633" s="212"/>
      <c r="AC1633" s="212"/>
      <c r="AD1633" s="212"/>
      <c r="AE1633" s="212"/>
      <c r="AF1633" s="212"/>
      <c r="AG1633" s="212" t="s">
        <v>215</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62" t="s">
        <v>1724</v>
      </c>
      <c r="D1634" s="249"/>
      <c r="E1634" s="250">
        <v>1</v>
      </c>
      <c r="F1634" s="223"/>
      <c r="G1634" s="223"/>
      <c r="H1634" s="223"/>
      <c r="I1634" s="223"/>
      <c r="J1634" s="223"/>
      <c r="K1634" s="223"/>
      <c r="L1634" s="223"/>
      <c r="M1634" s="223"/>
      <c r="N1634" s="222"/>
      <c r="O1634" s="222"/>
      <c r="P1634" s="222"/>
      <c r="Q1634" s="222"/>
      <c r="R1634" s="223"/>
      <c r="S1634" s="223"/>
      <c r="T1634" s="223"/>
      <c r="U1634" s="223"/>
      <c r="V1634" s="223"/>
      <c r="W1634" s="223"/>
      <c r="X1634" s="223"/>
      <c r="Y1634" s="223"/>
      <c r="Z1634" s="212"/>
      <c r="AA1634" s="212"/>
      <c r="AB1634" s="212"/>
      <c r="AC1634" s="212"/>
      <c r="AD1634" s="212"/>
      <c r="AE1634" s="212"/>
      <c r="AF1634" s="212"/>
      <c r="AG1634" s="212" t="s">
        <v>215</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2" x14ac:dyDescent="0.2">
      <c r="A1635" s="219"/>
      <c r="B1635" s="220"/>
      <c r="C1635" s="263"/>
      <c r="D1635" s="241"/>
      <c r="E1635" s="241"/>
      <c r="F1635" s="241"/>
      <c r="G1635" s="241"/>
      <c r="H1635" s="223"/>
      <c r="I1635" s="223"/>
      <c r="J1635" s="223"/>
      <c r="K1635" s="223"/>
      <c r="L1635" s="223"/>
      <c r="M1635" s="223"/>
      <c r="N1635" s="222"/>
      <c r="O1635" s="222"/>
      <c r="P1635" s="222"/>
      <c r="Q1635" s="222"/>
      <c r="R1635" s="223"/>
      <c r="S1635" s="223"/>
      <c r="T1635" s="223"/>
      <c r="U1635" s="223"/>
      <c r="V1635" s="223"/>
      <c r="W1635" s="223"/>
      <c r="X1635" s="223"/>
      <c r="Y1635" s="223"/>
      <c r="Z1635" s="212"/>
      <c r="AA1635" s="212"/>
      <c r="AB1635" s="212"/>
      <c r="AC1635" s="212"/>
      <c r="AD1635" s="212"/>
      <c r="AE1635" s="212"/>
      <c r="AF1635" s="212"/>
      <c r="AG1635" s="212" t="s">
        <v>193</v>
      </c>
      <c r="AH1635" s="212"/>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ht="22.5" outlineLevel="1" x14ac:dyDescent="0.2">
      <c r="A1636" s="233">
        <v>404</v>
      </c>
      <c r="B1636" s="234" t="s">
        <v>1743</v>
      </c>
      <c r="C1636" s="244" t="s">
        <v>1744</v>
      </c>
      <c r="D1636" s="235" t="s">
        <v>263</v>
      </c>
      <c r="E1636" s="236">
        <v>101.43</v>
      </c>
      <c r="F1636" s="237"/>
      <c r="G1636" s="238">
        <f>ROUND(E1636*F1636,2)</f>
        <v>0</v>
      </c>
      <c r="H1636" s="237"/>
      <c r="I1636" s="238">
        <f>ROUND(E1636*H1636,2)</f>
        <v>0</v>
      </c>
      <c r="J1636" s="237"/>
      <c r="K1636" s="238">
        <f>ROUND(E1636*J1636,2)</f>
        <v>0</v>
      </c>
      <c r="L1636" s="238">
        <v>21</v>
      </c>
      <c r="M1636" s="238">
        <f>G1636*(1+L1636/100)</f>
        <v>0</v>
      </c>
      <c r="N1636" s="236">
        <v>7.0000000000000007E-2</v>
      </c>
      <c r="O1636" s="236">
        <f>ROUND(E1636*N1636,2)</f>
        <v>7.1</v>
      </c>
      <c r="P1636" s="236">
        <v>0</v>
      </c>
      <c r="Q1636" s="236">
        <f>ROUND(E1636*P1636,2)</f>
        <v>0</v>
      </c>
      <c r="R1636" s="238" t="s">
        <v>337</v>
      </c>
      <c r="S1636" s="238" t="s">
        <v>188</v>
      </c>
      <c r="T1636" s="239" t="s">
        <v>188</v>
      </c>
      <c r="U1636" s="223">
        <v>0</v>
      </c>
      <c r="V1636" s="223">
        <f>ROUND(E1636*U1636,2)</f>
        <v>0</v>
      </c>
      <c r="W1636" s="223"/>
      <c r="X1636" s="223" t="s">
        <v>339</v>
      </c>
      <c r="Y1636" s="223" t="s">
        <v>191</v>
      </c>
      <c r="Z1636" s="212"/>
      <c r="AA1636" s="212"/>
      <c r="AB1636" s="212"/>
      <c r="AC1636" s="212"/>
      <c r="AD1636" s="212"/>
      <c r="AE1636" s="212"/>
      <c r="AF1636" s="212"/>
      <c r="AG1636" s="212" t="s">
        <v>1164</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2" x14ac:dyDescent="0.2">
      <c r="A1637" s="219"/>
      <c r="B1637" s="220"/>
      <c r="C1637" s="267" t="s">
        <v>1745</v>
      </c>
      <c r="D1637" s="259"/>
      <c r="E1637" s="259"/>
      <c r="F1637" s="259"/>
      <c r="G1637" s="259"/>
      <c r="H1637" s="223"/>
      <c r="I1637" s="223"/>
      <c r="J1637" s="223"/>
      <c r="K1637" s="223"/>
      <c r="L1637" s="223"/>
      <c r="M1637" s="223"/>
      <c r="N1637" s="222"/>
      <c r="O1637" s="222"/>
      <c r="P1637" s="222"/>
      <c r="Q1637" s="222"/>
      <c r="R1637" s="223"/>
      <c r="S1637" s="223"/>
      <c r="T1637" s="223"/>
      <c r="U1637" s="223"/>
      <c r="V1637" s="223"/>
      <c r="W1637" s="223"/>
      <c r="X1637" s="223"/>
      <c r="Y1637" s="223"/>
      <c r="Z1637" s="212"/>
      <c r="AA1637" s="212"/>
      <c r="AB1637" s="212"/>
      <c r="AC1637" s="212"/>
      <c r="AD1637" s="212"/>
      <c r="AE1637" s="212"/>
      <c r="AF1637" s="212"/>
      <c r="AG1637" s="212" t="s">
        <v>485</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56" t="str">
        <f>C1637</f>
        <v>Cena teraco dlažby 300x300x30mm, byla investorem stanovena  na 330,-Kč - NUTNO DODRŽET V RÁMCI NABÍDKOVÉ CENY!!!</v>
      </c>
      <c r="BB1637" s="212"/>
      <c r="BC1637" s="212"/>
      <c r="BD1637" s="212"/>
      <c r="BE1637" s="212"/>
      <c r="BF1637" s="212"/>
      <c r="BG1637" s="212"/>
      <c r="BH1637" s="212"/>
    </row>
    <row r="1638" spans="1:60" outlineLevel="2" x14ac:dyDescent="0.2">
      <c r="A1638" s="219"/>
      <c r="B1638" s="220"/>
      <c r="C1638" s="262" t="s">
        <v>1746</v>
      </c>
      <c r="D1638" s="249"/>
      <c r="E1638" s="250">
        <v>101.43</v>
      </c>
      <c r="F1638" s="223"/>
      <c r="G1638" s="223"/>
      <c r="H1638" s="223"/>
      <c r="I1638" s="223"/>
      <c r="J1638" s="223"/>
      <c r="K1638" s="223"/>
      <c r="L1638" s="223"/>
      <c r="M1638" s="223"/>
      <c r="N1638" s="222"/>
      <c r="O1638" s="222"/>
      <c r="P1638" s="222"/>
      <c r="Q1638" s="222"/>
      <c r="R1638" s="223"/>
      <c r="S1638" s="223"/>
      <c r="T1638" s="223"/>
      <c r="U1638" s="223"/>
      <c r="V1638" s="223"/>
      <c r="W1638" s="223"/>
      <c r="X1638" s="223"/>
      <c r="Y1638" s="223"/>
      <c r="Z1638" s="212"/>
      <c r="AA1638" s="212"/>
      <c r="AB1638" s="212"/>
      <c r="AC1638" s="212"/>
      <c r="AD1638" s="212"/>
      <c r="AE1638" s="212"/>
      <c r="AF1638" s="212"/>
      <c r="AG1638" s="212" t="s">
        <v>215</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2" x14ac:dyDescent="0.2">
      <c r="A1639" s="219"/>
      <c r="B1639" s="220"/>
      <c r="C1639" s="263"/>
      <c r="D1639" s="241"/>
      <c r="E1639" s="241"/>
      <c r="F1639" s="241"/>
      <c r="G1639" s="241"/>
      <c r="H1639" s="223"/>
      <c r="I1639" s="223"/>
      <c r="J1639" s="223"/>
      <c r="K1639" s="223"/>
      <c r="L1639" s="223"/>
      <c r="M1639" s="223"/>
      <c r="N1639" s="222"/>
      <c r="O1639" s="222"/>
      <c r="P1639" s="222"/>
      <c r="Q1639" s="222"/>
      <c r="R1639" s="223"/>
      <c r="S1639" s="223"/>
      <c r="T1639" s="223"/>
      <c r="U1639" s="223"/>
      <c r="V1639" s="223"/>
      <c r="W1639" s="223"/>
      <c r="X1639" s="223"/>
      <c r="Y1639" s="223"/>
      <c r="Z1639" s="212"/>
      <c r="AA1639" s="212"/>
      <c r="AB1639" s="212"/>
      <c r="AC1639" s="212"/>
      <c r="AD1639" s="212"/>
      <c r="AE1639" s="212"/>
      <c r="AF1639" s="212"/>
      <c r="AG1639" s="212" t="s">
        <v>193</v>
      </c>
      <c r="AH1639" s="212"/>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ht="22.5" outlineLevel="1" x14ac:dyDescent="0.2">
      <c r="A1640" s="233">
        <v>405</v>
      </c>
      <c r="B1640" s="234" t="s">
        <v>1747</v>
      </c>
      <c r="C1640" s="244" t="s">
        <v>1748</v>
      </c>
      <c r="D1640" s="235" t="s">
        <v>263</v>
      </c>
      <c r="E1640" s="236">
        <v>198.22609</v>
      </c>
      <c r="F1640" s="237"/>
      <c r="G1640" s="238">
        <f>ROUND(E1640*F1640,2)</f>
        <v>0</v>
      </c>
      <c r="H1640" s="237"/>
      <c r="I1640" s="238">
        <f>ROUND(E1640*H1640,2)</f>
        <v>0</v>
      </c>
      <c r="J1640" s="237"/>
      <c r="K1640" s="238">
        <f>ROUND(E1640*J1640,2)</f>
        <v>0</v>
      </c>
      <c r="L1640" s="238">
        <v>21</v>
      </c>
      <c r="M1640" s="238">
        <f>G1640*(1+L1640/100)</f>
        <v>0</v>
      </c>
      <c r="N1640" s="236">
        <v>1.9199999999999998E-2</v>
      </c>
      <c r="O1640" s="236">
        <f>ROUND(E1640*N1640,2)</f>
        <v>3.81</v>
      </c>
      <c r="P1640" s="236">
        <v>0</v>
      </c>
      <c r="Q1640" s="236">
        <f>ROUND(E1640*P1640,2)</f>
        <v>0</v>
      </c>
      <c r="R1640" s="238" t="s">
        <v>337</v>
      </c>
      <c r="S1640" s="238" t="s">
        <v>188</v>
      </c>
      <c r="T1640" s="239" t="s">
        <v>188</v>
      </c>
      <c r="U1640" s="223">
        <v>0</v>
      </c>
      <c r="V1640" s="223">
        <f>ROUND(E1640*U1640,2)</f>
        <v>0</v>
      </c>
      <c r="W1640" s="223"/>
      <c r="X1640" s="223" t="s">
        <v>339</v>
      </c>
      <c r="Y1640" s="223" t="s">
        <v>191</v>
      </c>
      <c r="Z1640" s="212"/>
      <c r="AA1640" s="212"/>
      <c r="AB1640" s="212"/>
      <c r="AC1640" s="212"/>
      <c r="AD1640" s="212"/>
      <c r="AE1640" s="212"/>
      <c r="AF1640" s="212"/>
      <c r="AG1640" s="212" t="s">
        <v>1164</v>
      </c>
      <c r="AH1640" s="212"/>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2" x14ac:dyDescent="0.2">
      <c r="A1641" s="219"/>
      <c r="B1641" s="220"/>
      <c r="C1641" s="262" t="s">
        <v>1749</v>
      </c>
      <c r="D1641" s="249"/>
      <c r="E1641" s="250">
        <v>171.67500000000001</v>
      </c>
      <c r="F1641" s="223"/>
      <c r="G1641" s="223"/>
      <c r="H1641" s="223"/>
      <c r="I1641" s="223"/>
      <c r="J1641" s="223"/>
      <c r="K1641" s="223"/>
      <c r="L1641" s="223"/>
      <c r="M1641" s="223"/>
      <c r="N1641" s="222"/>
      <c r="O1641" s="222"/>
      <c r="P1641" s="222"/>
      <c r="Q1641" s="222"/>
      <c r="R1641" s="223"/>
      <c r="S1641" s="223"/>
      <c r="T1641" s="223"/>
      <c r="U1641" s="223"/>
      <c r="V1641" s="223"/>
      <c r="W1641" s="223"/>
      <c r="X1641" s="223"/>
      <c r="Y1641" s="223"/>
      <c r="Z1641" s="212"/>
      <c r="AA1641" s="212"/>
      <c r="AB1641" s="212"/>
      <c r="AC1641" s="212"/>
      <c r="AD1641" s="212"/>
      <c r="AE1641" s="212"/>
      <c r="AF1641" s="212"/>
      <c r="AG1641" s="212" t="s">
        <v>215</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3" x14ac:dyDescent="0.2">
      <c r="A1642" s="219"/>
      <c r="B1642" s="220"/>
      <c r="C1642" s="262" t="s">
        <v>1750</v>
      </c>
      <c r="D1642" s="249"/>
      <c r="E1642" s="250">
        <v>14.77875</v>
      </c>
      <c r="F1642" s="223"/>
      <c r="G1642" s="223"/>
      <c r="H1642" s="223"/>
      <c r="I1642" s="223"/>
      <c r="J1642" s="223"/>
      <c r="K1642" s="223"/>
      <c r="L1642" s="223"/>
      <c r="M1642" s="223"/>
      <c r="N1642" s="222"/>
      <c r="O1642" s="222"/>
      <c r="P1642" s="222"/>
      <c r="Q1642" s="222"/>
      <c r="R1642" s="223"/>
      <c r="S1642" s="223"/>
      <c r="T1642" s="223"/>
      <c r="U1642" s="223"/>
      <c r="V1642" s="223"/>
      <c r="W1642" s="223"/>
      <c r="X1642" s="223"/>
      <c r="Y1642" s="223"/>
      <c r="Z1642" s="212"/>
      <c r="AA1642" s="212"/>
      <c r="AB1642" s="212"/>
      <c r="AC1642" s="212"/>
      <c r="AD1642" s="212"/>
      <c r="AE1642" s="212"/>
      <c r="AF1642" s="212"/>
      <c r="AG1642" s="212" t="s">
        <v>215</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62" t="s">
        <v>1751</v>
      </c>
      <c r="D1643" s="249"/>
      <c r="E1643" s="250">
        <v>4.4958400000000003</v>
      </c>
      <c r="F1643" s="223"/>
      <c r="G1643" s="223"/>
      <c r="H1643" s="223"/>
      <c r="I1643" s="223"/>
      <c r="J1643" s="223"/>
      <c r="K1643" s="223"/>
      <c r="L1643" s="223"/>
      <c r="M1643" s="223"/>
      <c r="N1643" s="222"/>
      <c r="O1643" s="222"/>
      <c r="P1643" s="222"/>
      <c r="Q1643" s="222"/>
      <c r="R1643" s="223"/>
      <c r="S1643" s="223"/>
      <c r="T1643" s="223"/>
      <c r="U1643" s="223"/>
      <c r="V1643" s="223"/>
      <c r="W1643" s="223"/>
      <c r="X1643" s="223"/>
      <c r="Y1643" s="223"/>
      <c r="Z1643" s="212"/>
      <c r="AA1643" s="212"/>
      <c r="AB1643" s="212"/>
      <c r="AC1643" s="212"/>
      <c r="AD1643" s="212"/>
      <c r="AE1643" s="212"/>
      <c r="AF1643" s="212"/>
      <c r="AG1643" s="212" t="s">
        <v>215</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62" t="s">
        <v>1752</v>
      </c>
      <c r="D1644" s="249"/>
      <c r="E1644" s="250">
        <v>7.2765000000000004</v>
      </c>
      <c r="F1644" s="223"/>
      <c r="G1644" s="223"/>
      <c r="H1644" s="223"/>
      <c r="I1644" s="223"/>
      <c r="J1644" s="223"/>
      <c r="K1644" s="223"/>
      <c r="L1644" s="223"/>
      <c r="M1644" s="223"/>
      <c r="N1644" s="222"/>
      <c r="O1644" s="222"/>
      <c r="P1644" s="222"/>
      <c r="Q1644" s="222"/>
      <c r="R1644" s="223"/>
      <c r="S1644" s="223"/>
      <c r="T1644" s="223"/>
      <c r="U1644" s="223"/>
      <c r="V1644" s="223"/>
      <c r="W1644" s="223"/>
      <c r="X1644" s="223"/>
      <c r="Y1644" s="223"/>
      <c r="Z1644" s="212"/>
      <c r="AA1644" s="212"/>
      <c r="AB1644" s="212"/>
      <c r="AC1644" s="212"/>
      <c r="AD1644" s="212"/>
      <c r="AE1644" s="212"/>
      <c r="AF1644" s="212"/>
      <c r="AG1644" s="212" t="s">
        <v>215</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2" x14ac:dyDescent="0.2">
      <c r="A1645" s="219"/>
      <c r="B1645" s="220"/>
      <c r="C1645" s="263"/>
      <c r="D1645" s="241"/>
      <c r="E1645" s="241"/>
      <c r="F1645" s="241"/>
      <c r="G1645" s="241"/>
      <c r="H1645" s="223"/>
      <c r="I1645" s="223"/>
      <c r="J1645" s="223"/>
      <c r="K1645" s="223"/>
      <c r="L1645" s="223"/>
      <c r="M1645" s="223"/>
      <c r="N1645" s="222"/>
      <c r="O1645" s="222"/>
      <c r="P1645" s="222"/>
      <c r="Q1645" s="222"/>
      <c r="R1645" s="223"/>
      <c r="S1645" s="223"/>
      <c r="T1645" s="223"/>
      <c r="U1645" s="223"/>
      <c r="V1645" s="223"/>
      <c r="W1645" s="223"/>
      <c r="X1645" s="223"/>
      <c r="Y1645" s="223"/>
      <c r="Z1645" s="212"/>
      <c r="AA1645" s="212"/>
      <c r="AB1645" s="212"/>
      <c r="AC1645" s="212"/>
      <c r="AD1645" s="212"/>
      <c r="AE1645" s="212"/>
      <c r="AF1645" s="212"/>
      <c r="AG1645" s="212" t="s">
        <v>193</v>
      </c>
      <c r="AH1645" s="212"/>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1" x14ac:dyDescent="0.2">
      <c r="A1646" s="219">
        <v>406</v>
      </c>
      <c r="B1646" s="220" t="s">
        <v>1753</v>
      </c>
      <c r="C1646" s="269" t="s">
        <v>1754</v>
      </c>
      <c r="D1646" s="221" t="s">
        <v>0</v>
      </c>
      <c r="E1646" s="240"/>
      <c r="F1646" s="224"/>
      <c r="G1646" s="223">
        <f>ROUND(E1646*F1646,2)</f>
        <v>0</v>
      </c>
      <c r="H1646" s="224"/>
      <c r="I1646" s="223">
        <f>ROUND(E1646*H1646,2)</f>
        <v>0</v>
      </c>
      <c r="J1646" s="224"/>
      <c r="K1646" s="223">
        <f>ROUND(E1646*J1646,2)</f>
        <v>0</v>
      </c>
      <c r="L1646" s="223">
        <v>21</v>
      </c>
      <c r="M1646" s="223">
        <f>G1646*(1+L1646/100)</f>
        <v>0</v>
      </c>
      <c r="N1646" s="222">
        <v>0</v>
      </c>
      <c r="O1646" s="222">
        <f>ROUND(E1646*N1646,2)</f>
        <v>0</v>
      </c>
      <c r="P1646" s="222">
        <v>0</v>
      </c>
      <c r="Q1646" s="222">
        <f>ROUND(E1646*P1646,2)</f>
        <v>0</v>
      </c>
      <c r="R1646" s="223" t="s">
        <v>1695</v>
      </c>
      <c r="S1646" s="223" t="s">
        <v>188</v>
      </c>
      <c r="T1646" s="223" t="s">
        <v>188</v>
      </c>
      <c r="U1646" s="223">
        <v>0</v>
      </c>
      <c r="V1646" s="223">
        <f>ROUND(E1646*U1646,2)</f>
        <v>0</v>
      </c>
      <c r="W1646" s="223"/>
      <c r="X1646" s="223" t="s">
        <v>1120</v>
      </c>
      <c r="Y1646" s="223" t="s">
        <v>191</v>
      </c>
      <c r="Z1646" s="212"/>
      <c r="AA1646" s="212"/>
      <c r="AB1646" s="212"/>
      <c r="AC1646" s="212"/>
      <c r="AD1646" s="212"/>
      <c r="AE1646" s="212"/>
      <c r="AF1646" s="212"/>
      <c r="AG1646" s="212" t="s">
        <v>1168</v>
      </c>
      <c r="AH1646" s="212"/>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2" x14ac:dyDescent="0.2">
      <c r="A1647" s="219"/>
      <c r="B1647" s="220"/>
      <c r="C1647" s="270" t="s">
        <v>1200</v>
      </c>
      <c r="D1647" s="260"/>
      <c r="E1647" s="260"/>
      <c r="F1647" s="260"/>
      <c r="G1647" s="260"/>
      <c r="H1647" s="223"/>
      <c r="I1647" s="223"/>
      <c r="J1647" s="223"/>
      <c r="K1647" s="223"/>
      <c r="L1647" s="223"/>
      <c r="M1647" s="223"/>
      <c r="N1647" s="222"/>
      <c r="O1647" s="222"/>
      <c r="P1647" s="222"/>
      <c r="Q1647" s="222"/>
      <c r="R1647" s="223"/>
      <c r="S1647" s="223"/>
      <c r="T1647" s="223"/>
      <c r="U1647" s="223"/>
      <c r="V1647" s="223"/>
      <c r="W1647" s="223"/>
      <c r="X1647" s="223"/>
      <c r="Y1647" s="223"/>
      <c r="Z1647" s="212"/>
      <c r="AA1647" s="212"/>
      <c r="AB1647" s="212"/>
      <c r="AC1647" s="212"/>
      <c r="AD1647" s="212"/>
      <c r="AE1647" s="212"/>
      <c r="AF1647" s="212"/>
      <c r="AG1647" s="212" t="s">
        <v>213</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2" x14ac:dyDescent="0.2">
      <c r="A1648" s="219"/>
      <c r="B1648" s="220"/>
      <c r="C1648" s="263"/>
      <c r="D1648" s="241"/>
      <c r="E1648" s="241"/>
      <c r="F1648" s="241"/>
      <c r="G1648" s="241"/>
      <c r="H1648" s="223"/>
      <c r="I1648" s="223"/>
      <c r="J1648" s="223"/>
      <c r="K1648" s="223"/>
      <c r="L1648" s="223"/>
      <c r="M1648" s="223"/>
      <c r="N1648" s="222"/>
      <c r="O1648" s="222"/>
      <c r="P1648" s="222"/>
      <c r="Q1648" s="222"/>
      <c r="R1648" s="223"/>
      <c r="S1648" s="223"/>
      <c r="T1648" s="223"/>
      <c r="U1648" s="223"/>
      <c r="V1648" s="223"/>
      <c r="W1648" s="223"/>
      <c r="X1648" s="223"/>
      <c r="Y1648" s="223"/>
      <c r="Z1648" s="212"/>
      <c r="AA1648" s="212"/>
      <c r="AB1648" s="212"/>
      <c r="AC1648" s="212"/>
      <c r="AD1648" s="212"/>
      <c r="AE1648" s="212"/>
      <c r="AF1648" s="212"/>
      <c r="AG1648" s="212" t="s">
        <v>193</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x14ac:dyDescent="0.2">
      <c r="A1649" s="226" t="s">
        <v>183</v>
      </c>
      <c r="B1649" s="227" t="s">
        <v>136</v>
      </c>
      <c r="C1649" s="243" t="s">
        <v>137</v>
      </c>
      <c r="D1649" s="228"/>
      <c r="E1649" s="229"/>
      <c r="F1649" s="230"/>
      <c r="G1649" s="230">
        <f>SUMIF(AG1650:AG1703,"&lt;&gt;NOR",G1650:G1703)</f>
        <v>0</v>
      </c>
      <c r="H1649" s="230"/>
      <c r="I1649" s="230">
        <f>SUM(I1650:I1703)</f>
        <v>0</v>
      </c>
      <c r="J1649" s="230"/>
      <c r="K1649" s="230">
        <f>SUM(K1650:K1703)</f>
        <v>0</v>
      </c>
      <c r="L1649" s="230"/>
      <c r="M1649" s="230">
        <f>SUM(M1650:M1703)</f>
        <v>0</v>
      </c>
      <c r="N1649" s="229"/>
      <c r="O1649" s="229">
        <f>SUM(O1650:O1703)</f>
        <v>2.0499999999999998</v>
      </c>
      <c r="P1649" s="229"/>
      <c r="Q1649" s="229">
        <f>SUM(Q1650:Q1703)</f>
        <v>0</v>
      </c>
      <c r="R1649" s="230"/>
      <c r="S1649" s="230"/>
      <c r="T1649" s="231"/>
      <c r="U1649" s="225"/>
      <c r="V1649" s="225">
        <f>SUM(V1650:V1703)</f>
        <v>135.4</v>
      </c>
      <c r="W1649" s="225"/>
      <c r="X1649" s="225"/>
      <c r="Y1649" s="225"/>
      <c r="AG1649" t="s">
        <v>184</v>
      </c>
    </row>
    <row r="1650" spans="1:60" ht="22.5" outlineLevel="1" x14ac:dyDescent="0.2">
      <c r="A1650" s="233">
        <v>407</v>
      </c>
      <c r="B1650" s="234" t="s">
        <v>1755</v>
      </c>
      <c r="C1650" s="244" t="s">
        <v>1756</v>
      </c>
      <c r="D1650" s="235" t="s">
        <v>384</v>
      </c>
      <c r="E1650" s="236">
        <v>20</v>
      </c>
      <c r="F1650" s="237"/>
      <c r="G1650" s="238">
        <f>ROUND(E1650*F1650,2)</f>
        <v>0</v>
      </c>
      <c r="H1650" s="237"/>
      <c r="I1650" s="238">
        <f>ROUND(E1650*H1650,2)</f>
        <v>0</v>
      </c>
      <c r="J1650" s="237"/>
      <c r="K1650" s="238">
        <f>ROUND(E1650*J1650,2)</f>
        <v>0</v>
      </c>
      <c r="L1650" s="238">
        <v>21</v>
      </c>
      <c r="M1650" s="238">
        <f>G1650*(1+L1650/100)</f>
        <v>0</v>
      </c>
      <c r="N1650" s="236">
        <v>0</v>
      </c>
      <c r="O1650" s="236">
        <f>ROUND(E1650*N1650,2)</f>
        <v>0</v>
      </c>
      <c r="P1650" s="236">
        <v>0</v>
      </c>
      <c r="Q1650" s="236">
        <f>ROUND(E1650*P1650,2)</f>
        <v>0</v>
      </c>
      <c r="R1650" s="238" t="s">
        <v>1695</v>
      </c>
      <c r="S1650" s="238" t="s">
        <v>188</v>
      </c>
      <c r="T1650" s="239" t="s">
        <v>188</v>
      </c>
      <c r="U1650" s="223">
        <v>0.1</v>
      </c>
      <c r="V1650" s="223">
        <f>ROUND(E1650*U1650,2)</f>
        <v>2</v>
      </c>
      <c r="W1650" s="223"/>
      <c r="X1650" s="223" t="s">
        <v>210</v>
      </c>
      <c r="Y1650" s="223" t="s">
        <v>191</v>
      </c>
      <c r="Z1650" s="212"/>
      <c r="AA1650" s="212"/>
      <c r="AB1650" s="212"/>
      <c r="AC1650" s="212"/>
      <c r="AD1650" s="212"/>
      <c r="AE1650" s="212"/>
      <c r="AF1650" s="212"/>
      <c r="AG1650" s="212" t="s">
        <v>224</v>
      </c>
      <c r="AH1650" s="212"/>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2" x14ac:dyDescent="0.2">
      <c r="A1651" s="219"/>
      <c r="B1651" s="220"/>
      <c r="C1651" s="262" t="s">
        <v>1757</v>
      </c>
      <c r="D1651" s="249"/>
      <c r="E1651" s="250">
        <v>20</v>
      </c>
      <c r="F1651" s="223"/>
      <c r="G1651" s="223"/>
      <c r="H1651" s="223"/>
      <c r="I1651" s="223"/>
      <c r="J1651" s="223"/>
      <c r="K1651" s="223"/>
      <c r="L1651" s="223"/>
      <c r="M1651" s="223"/>
      <c r="N1651" s="222"/>
      <c r="O1651" s="222"/>
      <c r="P1651" s="222"/>
      <c r="Q1651" s="222"/>
      <c r="R1651" s="223"/>
      <c r="S1651" s="223"/>
      <c r="T1651" s="223"/>
      <c r="U1651" s="223"/>
      <c r="V1651" s="223"/>
      <c r="W1651" s="223"/>
      <c r="X1651" s="223"/>
      <c r="Y1651" s="223"/>
      <c r="Z1651" s="212"/>
      <c r="AA1651" s="212"/>
      <c r="AB1651" s="212"/>
      <c r="AC1651" s="212"/>
      <c r="AD1651" s="212"/>
      <c r="AE1651" s="212"/>
      <c r="AF1651" s="212"/>
      <c r="AG1651" s="212" t="s">
        <v>215</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2" x14ac:dyDescent="0.2">
      <c r="A1652" s="219"/>
      <c r="B1652" s="220"/>
      <c r="C1652" s="263"/>
      <c r="D1652" s="241"/>
      <c r="E1652" s="241"/>
      <c r="F1652" s="241"/>
      <c r="G1652" s="241"/>
      <c r="H1652" s="223"/>
      <c r="I1652" s="223"/>
      <c r="J1652" s="223"/>
      <c r="K1652" s="223"/>
      <c r="L1652" s="223"/>
      <c r="M1652" s="223"/>
      <c r="N1652" s="222"/>
      <c r="O1652" s="222"/>
      <c r="P1652" s="222"/>
      <c r="Q1652" s="222"/>
      <c r="R1652" s="223"/>
      <c r="S1652" s="223"/>
      <c r="T1652" s="223"/>
      <c r="U1652" s="223"/>
      <c r="V1652" s="223"/>
      <c r="W1652" s="223"/>
      <c r="X1652" s="223"/>
      <c r="Y1652" s="223"/>
      <c r="Z1652" s="212"/>
      <c r="AA1652" s="212"/>
      <c r="AB1652" s="212"/>
      <c r="AC1652" s="212"/>
      <c r="AD1652" s="212"/>
      <c r="AE1652" s="212"/>
      <c r="AF1652" s="212"/>
      <c r="AG1652" s="212" t="s">
        <v>193</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ht="22.5" outlineLevel="1" x14ac:dyDescent="0.2">
      <c r="A1653" s="233">
        <v>408</v>
      </c>
      <c r="B1653" s="234" t="s">
        <v>1758</v>
      </c>
      <c r="C1653" s="244" t="s">
        <v>1759</v>
      </c>
      <c r="D1653" s="235" t="s">
        <v>384</v>
      </c>
      <c r="E1653" s="236">
        <v>9</v>
      </c>
      <c r="F1653" s="237"/>
      <c r="G1653" s="238">
        <f>ROUND(E1653*F1653,2)</f>
        <v>0</v>
      </c>
      <c r="H1653" s="237"/>
      <c r="I1653" s="238">
        <f>ROUND(E1653*H1653,2)</f>
        <v>0</v>
      </c>
      <c r="J1653" s="237"/>
      <c r="K1653" s="238">
        <f>ROUND(E1653*J1653,2)</f>
        <v>0</v>
      </c>
      <c r="L1653" s="238">
        <v>21</v>
      </c>
      <c r="M1653" s="238">
        <f>G1653*(1+L1653/100)</f>
        <v>0</v>
      </c>
      <c r="N1653" s="236">
        <v>0</v>
      </c>
      <c r="O1653" s="236">
        <f>ROUND(E1653*N1653,2)</f>
        <v>0</v>
      </c>
      <c r="P1653" s="236">
        <v>0</v>
      </c>
      <c r="Q1653" s="236">
        <f>ROUND(E1653*P1653,2)</f>
        <v>0</v>
      </c>
      <c r="R1653" s="238" t="s">
        <v>1695</v>
      </c>
      <c r="S1653" s="238" t="s">
        <v>188</v>
      </c>
      <c r="T1653" s="239" t="s">
        <v>188</v>
      </c>
      <c r="U1653" s="223">
        <v>0.11</v>
      </c>
      <c r="V1653" s="223">
        <f>ROUND(E1653*U1653,2)</f>
        <v>0.99</v>
      </c>
      <c r="W1653" s="223"/>
      <c r="X1653" s="223" t="s">
        <v>210</v>
      </c>
      <c r="Y1653" s="223" t="s">
        <v>191</v>
      </c>
      <c r="Z1653" s="212"/>
      <c r="AA1653" s="212"/>
      <c r="AB1653" s="212"/>
      <c r="AC1653" s="212"/>
      <c r="AD1653" s="212"/>
      <c r="AE1653" s="212"/>
      <c r="AF1653" s="212"/>
      <c r="AG1653" s="212" t="s">
        <v>224</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2" x14ac:dyDescent="0.2">
      <c r="A1654" s="219"/>
      <c r="B1654" s="220"/>
      <c r="C1654" s="262" t="s">
        <v>1760</v>
      </c>
      <c r="D1654" s="249"/>
      <c r="E1654" s="250">
        <v>9</v>
      </c>
      <c r="F1654" s="223"/>
      <c r="G1654" s="223"/>
      <c r="H1654" s="223"/>
      <c r="I1654" s="223"/>
      <c r="J1654" s="223"/>
      <c r="K1654" s="223"/>
      <c r="L1654" s="223"/>
      <c r="M1654" s="223"/>
      <c r="N1654" s="222"/>
      <c r="O1654" s="222"/>
      <c r="P1654" s="222"/>
      <c r="Q1654" s="222"/>
      <c r="R1654" s="223"/>
      <c r="S1654" s="223"/>
      <c r="T1654" s="223"/>
      <c r="U1654" s="223"/>
      <c r="V1654" s="223"/>
      <c r="W1654" s="223"/>
      <c r="X1654" s="223"/>
      <c r="Y1654" s="223"/>
      <c r="Z1654" s="212"/>
      <c r="AA1654" s="212"/>
      <c r="AB1654" s="212"/>
      <c r="AC1654" s="212"/>
      <c r="AD1654" s="212"/>
      <c r="AE1654" s="212"/>
      <c r="AF1654" s="212"/>
      <c r="AG1654" s="212" t="s">
        <v>215</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2" x14ac:dyDescent="0.2">
      <c r="A1655" s="219"/>
      <c r="B1655" s="220"/>
      <c r="C1655" s="263"/>
      <c r="D1655" s="241"/>
      <c r="E1655" s="241"/>
      <c r="F1655" s="241"/>
      <c r="G1655" s="241"/>
      <c r="H1655" s="223"/>
      <c r="I1655" s="223"/>
      <c r="J1655" s="223"/>
      <c r="K1655" s="223"/>
      <c r="L1655" s="223"/>
      <c r="M1655" s="223"/>
      <c r="N1655" s="222"/>
      <c r="O1655" s="222"/>
      <c r="P1655" s="222"/>
      <c r="Q1655" s="222"/>
      <c r="R1655" s="223"/>
      <c r="S1655" s="223"/>
      <c r="T1655" s="223"/>
      <c r="U1655" s="223"/>
      <c r="V1655" s="223"/>
      <c r="W1655" s="223"/>
      <c r="X1655" s="223"/>
      <c r="Y1655" s="223"/>
      <c r="Z1655" s="212"/>
      <c r="AA1655" s="212"/>
      <c r="AB1655" s="212"/>
      <c r="AC1655" s="212"/>
      <c r="AD1655" s="212"/>
      <c r="AE1655" s="212"/>
      <c r="AF1655" s="212"/>
      <c r="AG1655" s="212" t="s">
        <v>193</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ht="33.75" outlineLevel="1" x14ac:dyDescent="0.2">
      <c r="A1656" s="233">
        <v>409</v>
      </c>
      <c r="B1656" s="234" t="s">
        <v>1761</v>
      </c>
      <c r="C1656" s="244" t="s">
        <v>1762</v>
      </c>
      <c r="D1656" s="235" t="s">
        <v>263</v>
      </c>
      <c r="E1656" s="236">
        <v>9.1999999999999993</v>
      </c>
      <c r="F1656" s="237"/>
      <c r="G1656" s="238">
        <f>ROUND(E1656*F1656,2)</f>
        <v>0</v>
      </c>
      <c r="H1656" s="237"/>
      <c r="I1656" s="238">
        <f>ROUND(E1656*H1656,2)</f>
        <v>0</v>
      </c>
      <c r="J1656" s="237"/>
      <c r="K1656" s="238">
        <f>ROUND(E1656*J1656,2)</f>
        <v>0</v>
      </c>
      <c r="L1656" s="238">
        <v>21</v>
      </c>
      <c r="M1656" s="238">
        <f>G1656*(1+L1656/100)</f>
        <v>0</v>
      </c>
      <c r="N1656" s="236">
        <v>1.1E-4</v>
      </c>
      <c r="O1656" s="236">
        <f>ROUND(E1656*N1656,2)</f>
        <v>0</v>
      </c>
      <c r="P1656" s="236">
        <v>0</v>
      </c>
      <c r="Q1656" s="236">
        <f>ROUND(E1656*P1656,2)</f>
        <v>0</v>
      </c>
      <c r="R1656" s="238" t="s">
        <v>1695</v>
      </c>
      <c r="S1656" s="238" t="s">
        <v>188</v>
      </c>
      <c r="T1656" s="239" t="s">
        <v>188</v>
      </c>
      <c r="U1656" s="223">
        <v>0</v>
      </c>
      <c r="V1656" s="223">
        <f>ROUND(E1656*U1656,2)</f>
        <v>0</v>
      </c>
      <c r="W1656" s="223"/>
      <c r="X1656" s="223" t="s">
        <v>210</v>
      </c>
      <c r="Y1656" s="223" t="s">
        <v>191</v>
      </c>
      <c r="Z1656" s="212"/>
      <c r="AA1656" s="212"/>
      <c r="AB1656" s="212"/>
      <c r="AC1656" s="212"/>
      <c r="AD1656" s="212"/>
      <c r="AE1656" s="212"/>
      <c r="AF1656" s="212"/>
      <c r="AG1656" s="212" t="s">
        <v>1126</v>
      </c>
      <c r="AH1656" s="212"/>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2" x14ac:dyDescent="0.2">
      <c r="A1657" s="219"/>
      <c r="B1657" s="220"/>
      <c r="C1657" s="262" t="s">
        <v>1763</v>
      </c>
      <c r="D1657" s="249"/>
      <c r="E1657" s="250">
        <v>9.1999999999999993</v>
      </c>
      <c r="F1657" s="223"/>
      <c r="G1657" s="223"/>
      <c r="H1657" s="223"/>
      <c r="I1657" s="223"/>
      <c r="J1657" s="223"/>
      <c r="K1657" s="223"/>
      <c r="L1657" s="223"/>
      <c r="M1657" s="223"/>
      <c r="N1657" s="222"/>
      <c r="O1657" s="222"/>
      <c r="P1657" s="222"/>
      <c r="Q1657" s="222"/>
      <c r="R1657" s="223"/>
      <c r="S1657" s="223"/>
      <c r="T1657" s="223"/>
      <c r="U1657" s="223"/>
      <c r="V1657" s="223"/>
      <c r="W1657" s="223"/>
      <c r="X1657" s="223"/>
      <c r="Y1657" s="223"/>
      <c r="Z1657" s="212"/>
      <c r="AA1657" s="212"/>
      <c r="AB1657" s="212"/>
      <c r="AC1657" s="212"/>
      <c r="AD1657" s="212"/>
      <c r="AE1657" s="212"/>
      <c r="AF1657" s="212"/>
      <c r="AG1657" s="212" t="s">
        <v>215</v>
      </c>
      <c r="AH1657" s="212">
        <v>0</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2" x14ac:dyDescent="0.2">
      <c r="A1658" s="219"/>
      <c r="B1658" s="220"/>
      <c r="C1658" s="263"/>
      <c r="D1658" s="241"/>
      <c r="E1658" s="241"/>
      <c r="F1658" s="241"/>
      <c r="G1658" s="241"/>
      <c r="H1658" s="223"/>
      <c r="I1658" s="223"/>
      <c r="J1658" s="223"/>
      <c r="K1658" s="223"/>
      <c r="L1658" s="223"/>
      <c r="M1658" s="223"/>
      <c r="N1658" s="222"/>
      <c r="O1658" s="222"/>
      <c r="P1658" s="222"/>
      <c r="Q1658" s="222"/>
      <c r="R1658" s="223"/>
      <c r="S1658" s="223"/>
      <c r="T1658" s="223"/>
      <c r="U1658" s="223"/>
      <c r="V1658" s="223"/>
      <c r="W1658" s="223"/>
      <c r="X1658" s="223"/>
      <c r="Y1658" s="223"/>
      <c r="Z1658" s="212"/>
      <c r="AA1658" s="212"/>
      <c r="AB1658" s="212"/>
      <c r="AC1658" s="212"/>
      <c r="AD1658" s="212"/>
      <c r="AE1658" s="212"/>
      <c r="AF1658" s="212"/>
      <c r="AG1658" s="212" t="s">
        <v>193</v>
      </c>
      <c r="AH1658" s="212"/>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1" x14ac:dyDescent="0.2">
      <c r="A1659" s="233">
        <v>410</v>
      </c>
      <c r="B1659" s="234" t="s">
        <v>1764</v>
      </c>
      <c r="C1659" s="244" t="s">
        <v>1765</v>
      </c>
      <c r="D1659" s="235" t="s">
        <v>263</v>
      </c>
      <c r="E1659" s="236">
        <v>93.58</v>
      </c>
      <c r="F1659" s="237"/>
      <c r="G1659" s="238">
        <f>ROUND(E1659*F1659,2)</f>
        <v>0</v>
      </c>
      <c r="H1659" s="237"/>
      <c r="I1659" s="238">
        <f>ROUND(E1659*H1659,2)</f>
        <v>0</v>
      </c>
      <c r="J1659" s="237"/>
      <c r="K1659" s="238">
        <f>ROUND(E1659*J1659,2)</f>
        <v>0</v>
      </c>
      <c r="L1659" s="238">
        <v>21</v>
      </c>
      <c r="M1659" s="238">
        <f>G1659*(1+L1659/100)</f>
        <v>0</v>
      </c>
      <c r="N1659" s="236">
        <v>6.3499999999999997E-3</v>
      </c>
      <c r="O1659" s="236">
        <f>ROUND(E1659*N1659,2)</f>
        <v>0.59</v>
      </c>
      <c r="P1659" s="236">
        <v>0</v>
      </c>
      <c r="Q1659" s="236">
        <f>ROUND(E1659*P1659,2)</f>
        <v>0</v>
      </c>
      <c r="R1659" s="238"/>
      <c r="S1659" s="238" t="s">
        <v>188</v>
      </c>
      <c r="T1659" s="239" t="s">
        <v>539</v>
      </c>
      <c r="U1659" s="223">
        <v>1.3480000000000001</v>
      </c>
      <c r="V1659" s="223">
        <f>ROUND(E1659*U1659,2)</f>
        <v>126.15</v>
      </c>
      <c r="W1659" s="223"/>
      <c r="X1659" s="223" t="s">
        <v>210</v>
      </c>
      <c r="Y1659" s="223" t="s">
        <v>191</v>
      </c>
      <c r="Z1659" s="212"/>
      <c r="AA1659" s="212"/>
      <c r="AB1659" s="212"/>
      <c r="AC1659" s="212"/>
      <c r="AD1659" s="212"/>
      <c r="AE1659" s="212"/>
      <c r="AF1659" s="212"/>
      <c r="AG1659" s="212" t="s">
        <v>1126</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2" x14ac:dyDescent="0.2">
      <c r="A1660" s="219"/>
      <c r="B1660" s="220"/>
      <c r="C1660" s="262" t="s">
        <v>1766</v>
      </c>
      <c r="D1660" s="249"/>
      <c r="E1660" s="250">
        <v>15.4</v>
      </c>
      <c r="F1660" s="223"/>
      <c r="G1660" s="223"/>
      <c r="H1660" s="223"/>
      <c r="I1660" s="223"/>
      <c r="J1660" s="223"/>
      <c r="K1660" s="223"/>
      <c r="L1660" s="223"/>
      <c r="M1660" s="223"/>
      <c r="N1660" s="222"/>
      <c r="O1660" s="222"/>
      <c r="P1660" s="222"/>
      <c r="Q1660" s="222"/>
      <c r="R1660" s="223"/>
      <c r="S1660" s="223"/>
      <c r="T1660" s="223"/>
      <c r="U1660" s="223"/>
      <c r="V1660" s="223"/>
      <c r="W1660" s="223"/>
      <c r="X1660" s="223"/>
      <c r="Y1660" s="223"/>
      <c r="Z1660" s="212"/>
      <c r="AA1660" s="212"/>
      <c r="AB1660" s="212"/>
      <c r="AC1660" s="212"/>
      <c r="AD1660" s="212"/>
      <c r="AE1660" s="212"/>
      <c r="AF1660" s="212"/>
      <c r="AG1660" s="212" t="s">
        <v>215</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3" x14ac:dyDescent="0.2">
      <c r="A1661" s="219"/>
      <c r="B1661" s="220"/>
      <c r="C1661" s="262" t="s">
        <v>1767</v>
      </c>
      <c r="D1661" s="249"/>
      <c r="E1661" s="250">
        <v>-1.73</v>
      </c>
      <c r="F1661" s="223"/>
      <c r="G1661" s="223"/>
      <c r="H1661" s="223"/>
      <c r="I1661" s="223"/>
      <c r="J1661" s="223"/>
      <c r="K1661" s="223"/>
      <c r="L1661" s="223"/>
      <c r="M1661" s="223"/>
      <c r="N1661" s="222"/>
      <c r="O1661" s="222"/>
      <c r="P1661" s="222"/>
      <c r="Q1661" s="222"/>
      <c r="R1661" s="223"/>
      <c r="S1661" s="223"/>
      <c r="T1661" s="223"/>
      <c r="U1661" s="223"/>
      <c r="V1661" s="223"/>
      <c r="W1661" s="223"/>
      <c r="X1661" s="223"/>
      <c r="Y1661" s="223"/>
      <c r="Z1661" s="212"/>
      <c r="AA1661" s="212"/>
      <c r="AB1661" s="212"/>
      <c r="AC1661" s="212"/>
      <c r="AD1661" s="212"/>
      <c r="AE1661" s="212"/>
      <c r="AF1661" s="212"/>
      <c r="AG1661" s="212" t="s">
        <v>215</v>
      </c>
      <c r="AH1661" s="212">
        <v>0</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3" x14ac:dyDescent="0.2">
      <c r="A1662" s="219"/>
      <c r="B1662" s="220"/>
      <c r="C1662" s="262" t="s">
        <v>1768</v>
      </c>
      <c r="D1662" s="249"/>
      <c r="E1662" s="250">
        <v>18.2</v>
      </c>
      <c r="F1662" s="223"/>
      <c r="G1662" s="223"/>
      <c r="H1662" s="223"/>
      <c r="I1662" s="223"/>
      <c r="J1662" s="223"/>
      <c r="K1662" s="223"/>
      <c r="L1662" s="223"/>
      <c r="M1662" s="223"/>
      <c r="N1662" s="222"/>
      <c r="O1662" s="222"/>
      <c r="P1662" s="222"/>
      <c r="Q1662" s="222"/>
      <c r="R1662" s="223"/>
      <c r="S1662" s="223"/>
      <c r="T1662" s="223"/>
      <c r="U1662" s="223"/>
      <c r="V1662" s="223"/>
      <c r="W1662" s="223"/>
      <c r="X1662" s="223"/>
      <c r="Y1662" s="223"/>
      <c r="Z1662" s="212"/>
      <c r="AA1662" s="212"/>
      <c r="AB1662" s="212"/>
      <c r="AC1662" s="212"/>
      <c r="AD1662" s="212"/>
      <c r="AE1662" s="212"/>
      <c r="AF1662" s="212"/>
      <c r="AG1662" s="212" t="s">
        <v>215</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3" x14ac:dyDescent="0.2">
      <c r="A1663" s="219"/>
      <c r="B1663" s="220"/>
      <c r="C1663" s="262" t="s">
        <v>1769</v>
      </c>
      <c r="D1663" s="249"/>
      <c r="E1663" s="250">
        <v>-2.98</v>
      </c>
      <c r="F1663" s="223"/>
      <c r="G1663" s="223"/>
      <c r="H1663" s="223"/>
      <c r="I1663" s="223"/>
      <c r="J1663" s="223"/>
      <c r="K1663" s="223"/>
      <c r="L1663" s="223"/>
      <c r="M1663" s="223"/>
      <c r="N1663" s="222"/>
      <c r="O1663" s="222"/>
      <c r="P1663" s="222"/>
      <c r="Q1663" s="222"/>
      <c r="R1663" s="223"/>
      <c r="S1663" s="223"/>
      <c r="T1663" s="223"/>
      <c r="U1663" s="223"/>
      <c r="V1663" s="223"/>
      <c r="W1663" s="223"/>
      <c r="X1663" s="223"/>
      <c r="Y1663" s="223"/>
      <c r="Z1663" s="212"/>
      <c r="AA1663" s="212"/>
      <c r="AB1663" s="212"/>
      <c r="AC1663" s="212"/>
      <c r="AD1663" s="212"/>
      <c r="AE1663" s="212"/>
      <c r="AF1663" s="212"/>
      <c r="AG1663" s="212" t="s">
        <v>215</v>
      </c>
      <c r="AH1663" s="212">
        <v>0</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3" x14ac:dyDescent="0.2">
      <c r="A1664" s="219"/>
      <c r="B1664" s="220"/>
      <c r="C1664" s="262" t="s">
        <v>1770</v>
      </c>
      <c r="D1664" s="249"/>
      <c r="E1664" s="250">
        <v>11.4</v>
      </c>
      <c r="F1664" s="223"/>
      <c r="G1664" s="223"/>
      <c r="H1664" s="223"/>
      <c r="I1664" s="223"/>
      <c r="J1664" s="223"/>
      <c r="K1664" s="223"/>
      <c r="L1664" s="223"/>
      <c r="M1664" s="223"/>
      <c r="N1664" s="222"/>
      <c r="O1664" s="222"/>
      <c r="P1664" s="222"/>
      <c r="Q1664" s="222"/>
      <c r="R1664" s="223"/>
      <c r="S1664" s="223"/>
      <c r="T1664" s="223"/>
      <c r="U1664" s="223"/>
      <c r="V1664" s="223"/>
      <c r="W1664" s="223"/>
      <c r="X1664" s="223"/>
      <c r="Y1664" s="223"/>
      <c r="Z1664" s="212"/>
      <c r="AA1664" s="212"/>
      <c r="AB1664" s="212"/>
      <c r="AC1664" s="212"/>
      <c r="AD1664" s="212"/>
      <c r="AE1664" s="212"/>
      <c r="AF1664" s="212"/>
      <c r="AG1664" s="212" t="s">
        <v>215</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3" x14ac:dyDescent="0.2">
      <c r="A1665" s="219"/>
      <c r="B1665" s="220"/>
      <c r="C1665" s="262" t="s">
        <v>1771</v>
      </c>
      <c r="D1665" s="249"/>
      <c r="E1665" s="250">
        <v>-1.4</v>
      </c>
      <c r="F1665" s="223"/>
      <c r="G1665" s="223"/>
      <c r="H1665" s="223"/>
      <c r="I1665" s="223"/>
      <c r="J1665" s="223"/>
      <c r="K1665" s="223"/>
      <c r="L1665" s="223"/>
      <c r="M1665" s="223"/>
      <c r="N1665" s="222"/>
      <c r="O1665" s="222"/>
      <c r="P1665" s="222"/>
      <c r="Q1665" s="222"/>
      <c r="R1665" s="223"/>
      <c r="S1665" s="223"/>
      <c r="T1665" s="223"/>
      <c r="U1665" s="223"/>
      <c r="V1665" s="223"/>
      <c r="W1665" s="223"/>
      <c r="X1665" s="223"/>
      <c r="Y1665" s="223"/>
      <c r="Z1665" s="212"/>
      <c r="AA1665" s="212"/>
      <c r="AB1665" s="212"/>
      <c r="AC1665" s="212"/>
      <c r="AD1665" s="212"/>
      <c r="AE1665" s="212"/>
      <c r="AF1665" s="212"/>
      <c r="AG1665" s="212" t="s">
        <v>215</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19"/>
      <c r="B1666" s="220"/>
      <c r="C1666" s="262" t="s">
        <v>1772</v>
      </c>
      <c r="D1666" s="249"/>
      <c r="E1666" s="250">
        <v>5.04</v>
      </c>
      <c r="F1666" s="223"/>
      <c r="G1666" s="223"/>
      <c r="H1666" s="223"/>
      <c r="I1666" s="223"/>
      <c r="J1666" s="223"/>
      <c r="K1666" s="223"/>
      <c r="L1666" s="223"/>
      <c r="M1666" s="223"/>
      <c r="N1666" s="222"/>
      <c r="O1666" s="222"/>
      <c r="P1666" s="222"/>
      <c r="Q1666" s="222"/>
      <c r="R1666" s="223"/>
      <c r="S1666" s="223"/>
      <c r="T1666" s="223"/>
      <c r="U1666" s="223"/>
      <c r="V1666" s="223"/>
      <c r="W1666" s="223"/>
      <c r="X1666" s="223"/>
      <c r="Y1666" s="223"/>
      <c r="Z1666" s="212"/>
      <c r="AA1666" s="212"/>
      <c r="AB1666" s="212"/>
      <c r="AC1666" s="212"/>
      <c r="AD1666" s="212"/>
      <c r="AE1666" s="212"/>
      <c r="AF1666" s="212"/>
      <c r="AG1666" s="212" t="s">
        <v>215</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62" t="s">
        <v>1773</v>
      </c>
      <c r="D1667" s="249"/>
      <c r="E1667" s="250">
        <v>13.76</v>
      </c>
      <c r="F1667" s="223"/>
      <c r="G1667" s="223"/>
      <c r="H1667" s="223"/>
      <c r="I1667" s="223"/>
      <c r="J1667" s="223"/>
      <c r="K1667" s="223"/>
      <c r="L1667" s="223"/>
      <c r="M1667" s="223"/>
      <c r="N1667" s="222"/>
      <c r="O1667" s="222"/>
      <c r="P1667" s="222"/>
      <c r="Q1667" s="222"/>
      <c r="R1667" s="223"/>
      <c r="S1667" s="223"/>
      <c r="T1667" s="223"/>
      <c r="U1667" s="223"/>
      <c r="V1667" s="223"/>
      <c r="W1667" s="223"/>
      <c r="X1667" s="223"/>
      <c r="Y1667" s="223"/>
      <c r="Z1667" s="212"/>
      <c r="AA1667" s="212"/>
      <c r="AB1667" s="212"/>
      <c r="AC1667" s="212"/>
      <c r="AD1667" s="212"/>
      <c r="AE1667" s="212"/>
      <c r="AF1667" s="212"/>
      <c r="AG1667" s="212" t="s">
        <v>215</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62" t="s">
        <v>1774</v>
      </c>
      <c r="D1668" s="249"/>
      <c r="E1668" s="250">
        <v>-2.165</v>
      </c>
      <c r="F1668" s="223"/>
      <c r="G1668" s="223"/>
      <c r="H1668" s="223"/>
      <c r="I1668" s="223"/>
      <c r="J1668" s="223"/>
      <c r="K1668" s="223"/>
      <c r="L1668" s="223"/>
      <c r="M1668" s="223"/>
      <c r="N1668" s="222"/>
      <c r="O1668" s="222"/>
      <c r="P1668" s="222"/>
      <c r="Q1668" s="222"/>
      <c r="R1668" s="223"/>
      <c r="S1668" s="223"/>
      <c r="T1668" s="223"/>
      <c r="U1668" s="223"/>
      <c r="V1668" s="223"/>
      <c r="W1668" s="223"/>
      <c r="X1668" s="223"/>
      <c r="Y1668" s="223"/>
      <c r="Z1668" s="212"/>
      <c r="AA1668" s="212"/>
      <c r="AB1668" s="212"/>
      <c r="AC1668" s="212"/>
      <c r="AD1668" s="212"/>
      <c r="AE1668" s="212"/>
      <c r="AF1668" s="212"/>
      <c r="AG1668" s="212" t="s">
        <v>215</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62" t="s">
        <v>1775</v>
      </c>
      <c r="D1669" s="249"/>
      <c r="E1669" s="250">
        <v>7.6</v>
      </c>
      <c r="F1669" s="223"/>
      <c r="G1669" s="223"/>
      <c r="H1669" s="223"/>
      <c r="I1669" s="223"/>
      <c r="J1669" s="223"/>
      <c r="K1669" s="223"/>
      <c r="L1669" s="223"/>
      <c r="M1669" s="223"/>
      <c r="N1669" s="222"/>
      <c r="O1669" s="222"/>
      <c r="P1669" s="222"/>
      <c r="Q1669" s="222"/>
      <c r="R1669" s="223"/>
      <c r="S1669" s="223"/>
      <c r="T1669" s="223"/>
      <c r="U1669" s="223"/>
      <c r="V1669" s="223"/>
      <c r="W1669" s="223"/>
      <c r="X1669" s="223"/>
      <c r="Y1669" s="223"/>
      <c r="Z1669" s="212"/>
      <c r="AA1669" s="212"/>
      <c r="AB1669" s="212"/>
      <c r="AC1669" s="212"/>
      <c r="AD1669" s="212"/>
      <c r="AE1669" s="212"/>
      <c r="AF1669" s="212"/>
      <c r="AG1669" s="212" t="s">
        <v>215</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19"/>
      <c r="B1670" s="220"/>
      <c r="C1670" s="262" t="s">
        <v>1776</v>
      </c>
      <c r="D1670" s="249"/>
      <c r="E1670" s="250">
        <v>19.8</v>
      </c>
      <c r="F1670" s="223"/>
      <c r="G1670" s="223"/>
      <c r="H1670" s="223"/>
      <c r="I1670" s="223"/>
      <c r="J1670" s="223"/>
      <c r="K1670" s="223"/>
      <c r="L1670" s="223"/>
      <c r="M1670" s="223"/>
      <c r="N1670" s="222"/>
      <c r="O1670" s="222"/>
      <c r="P1670" s="222"/>
      <c r="Q1670" s="222"/>
      <c r="R1670" s="223"/>
      <c r="S1670" s="223"/>
      <c r="T1670" s="223"/>
      <c r="U1670" s="223"/>
      <c r="V1670" s="223"/>
      <c r="W1670" s="223"/>
      <c r="X1670" s="223"/>
      <c r="Y1670" s="223"/>
      <c r="Z1670" s="212"/>
      <c r="AA1670" s="212"/>
      <c r="AB1670" s="212"/>
      <c r="AC1670" s="212"/>
      <c r="AD1670" s="212"/>
      <c r="AE1670" s="212"/>
      <c r="AF1670" s="212"/>
      <c r="AG1670" s="212" t="s">
        <v>215</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3" x14ac:dyDescent="0.2">
      <c r="A1671" s="219"/>
      <c r="B1671" s="220"/>
      <c r="C1671" s="262" t="s">
        <v>1777</v>
      </c>
      <c r="D1671" s="249"/>
      <c r="E1671" s="250">
        <v>6.46</v>
      </c>
      <c r="F1671" s="223"/>
      <c r="G1671" s="223"/>
      <c r="H1671" s="223"/>
      <c r="I1671" s="223"/>
      <c r="J1671" s="223"/>
      <c r="K1671" s="223"/>
      <c r="L1671" s="223"/>
      <c r="M1671" s="223"/>
      <c r="N1671" s="222"/>
      <c r="O1671" s="222"/>
      <c r="P1671" s="222"/>
      <c r="Q1671" s="222"/>
      <c r="R1671" s="223"/>
      <c r="S1671" s="223"/>
      <c r="T1671" s="223"/>
      <c r="U1671" s="223"/>
      <c r="V1671" s="223"/>
      <c r="W1671" s="223"/>
      <c r="X1671" s="223"/>
      <c r="Y1671" s="223"/>
      <c r="Z1671" s="212"/>
      <c r="AA1671" s="212"/>
      <c r="AB1671" s="212"/>
      <c r="AC1671" s="212"/>
      <c r="AD1671" s="212"/>
      <c r="AE1671" s="212"/>
      <c r="AF1671" s="212"/>
      <c r="AG1671" s="212" t="s">
        <v>215</v>
      </c>
      <c r="AH1671" s="212">
        <v>0</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3" x14ac:dyDescent="0.2">
      <c r="A1672" s="219"/>
      <c r="B1672" s="220"/>
      <c r="C1672" s="262" t="s">
        <v>1778</v>
      </c>
      <c r="D1672" s="249"/>
      <c r="E1672" s="250">
        <v>3.52</v>
      </c>
      <c r="F1672" s="223"/>
      <c r="G1672" s="223"/>
      <c r="H1672" s="223"/>
      <c r="I1672" s="223"/>
      <c r="J1672" s="223"/>
      <c r="K1672" s="223"/>
      <c r="L1672" s="223"/>
      <c r="M1672" s="223"/>
      <c r="N1672" s="222"/>
      <c r="O1672" s="222"/>
      <c r="P1672" s="222"/>
      <c r="Q1672" s="222"/>
      <c r="R1672" s="223"/>
      <c r="S1672" s="223"/>
      <c r="T1672" s="223"/>
      <c r="U1672" s="223"/>
      <c r="V1672" s="223"/>
      <c r="W1672" s="223"/>
      <c r="X1672" s="223"/>
      <c r="Y1672" s="223"/>
      <c r="Z1672" s="212"/>
      <c r="AA1672" s="212"/>
      <c r="AB1672" s="212"/>
      <c r="AC1672" s="212"/>
      <c r="AD1672" s="212"/>
      <c r="AE1672" s="212"/>
      <c r="AF1672" s="212"/>
      <c r="AG1672" s="212" t="s">
        <v>215</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3" x14ac:dyDescent="0.2">
      <c r="A1673" s="219"/>
      <c r="B1673" s="220"/>
      <c r="C1673" s="262" t="s">
        <v>1779</v>
      </c>
      <c r="D1673" s="249"/>
      <c r="E1673" s="250"/>
      <c r="F1673" s="223"/>
      <c r="G1673" s="223"/>
      <c r="H1673" s="223"/>
      <c r="I1673" s="223"/>
      <c r="J1673" s="223"/>
      <c r="K1673" s="223"/>
      <c r="L1673" s="223"/>
      <c r="M1673" s="223"/>
      <c r="N1673" s="222"/>
      <c r="O1673" s="222"/>
      <c r="P1673" s="222"/>
      <c r="Q1673" s="222"/>
      <c r="R1673" s="223"/>
      <c r="S1673" s="223"/>
      <c r="T1673" s="223"/>
      <c r="U1673" s="223"/>
      <c r="V1673" s="223"/>
      <c r="W1673" s="223"/>
      <c r="X1673" s="223"/>
      <c r="Y1673" s="223"/>
      <c r="Z1673" s="212"/>
      <c r="AA1673" s="212"/>
      <c r="AB1673" s="212"/>
      <c r="AC1673" s="212"/>
      <c r="AD1673" s="212"/>
      <c r="AE1673" s="212"/>
      <c r="AF1673" s="212"/>
      <c r="AG1673" s="212" t="s">
        <v>215</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62" t="s">
        <v>1780</v>
      </c>
      <c r="D1674" s="249"/>
      <c r="E1674" s="250">
        <v>0.15</v>
      </c>
      <c r="F1674" s="223"/>
      <c r="G1674" s="223"/>
      <c r="H1674" s="223"/>
      <c r="I1674" s="223"/>
      <c r="J1674" s="223"/>
      <c r="K1674" s="223"/>
      <c r="L1674" s="223"/>
      <c r="M1674" s="223"/>
      <c r="N1674" s="222"/>
      <c r="O1674" s="222"/>
      <c r="P1674" s="222"/>
      <c r="Q1674" s="222"/>
      <c r="R1674" s="223"/>
      <c r="S1674" s="223"/>
      <c r="T1674" s="223"/>
      <c r="U1674" s="223"/>
      <c r="V1674" s="223"/>
      <c r="W1674" s="223"/>
      <c r="X1674" s="223"/>
      <c r="Y1674" s="223"/>
      <c r="Z1674" s="212"/>
      <c r="AA1674" s="212"/>
      <c r="AB1674" s="212"/>
      <c r="AC1674" s="212"/>
      <c r="AD1674" s="212"/>
      <c r="AE1674" s="212"/>
      <c r="AF1674" s="212"/>
      <c r="AG1674" s="212" t="s">
        <v>215</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
      <c r="A1675" s="219"/>
      <c r="B1675" s="220"/>
      <c r="C1675" s="262" t="s">
        <v>1781</v>
      </c>
      <c r="D1675" s="249"/>
      <c r="E1675" s="250">
        <v>0.1</v>
      </c>
      <c r="F1675" s="223"/>
      <c r="G1675" s="223"/>
      <c r="H1675" s="223"/>
      <c r="I1675" s="223"/>
      <c r="J1675" s="223"/>
      <c r="K1675" s="223"/>
      <c r="L1675" s="223"/>
      <c r="M1675" s="223"/>
      <c r="N1675" s="222"/>
      <c r="O1675" s="222"/>
      <c r="P1675" s="222"/>
      <c r="Q1675" s="222"/>
      <c r="R1675" s="223"/>
      <c r="S1675" s="223"/>
      <c r="T1675" s="223"/>
      <c r="U1675" s="223"/>
      <c r="V1675" s="223"/>
      <c r="W1675" s="223"/>
      <c r="X1675" s="223"/>
      <c r="Y1675" s="223"/>
      <c r="Z1675" s="212"/>
      <c r="AA1675" s="212"/>
      <c r="AB1675" s="212"/>
      <c r="AC1675" s="212"/>
      <c r="AD1675" s="212"/>
      <c r="AE1675" s="212"/>
      <c r="AF1675" s="212"/>
      <c r="AG1675" s="212" t="s">
        <v>215</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3" x14ac:dyDescent="0.2">
      <c r="A1676" s="219"/>
      <c r="B1676" s="220"/>
      <c r="C1676" s="262" t="s">
        <v>1782</v>
      </c>
      <c r="D1676" s="249"/>
      <c r="E1676" s="250">
        <v>0.42499999999999999</v>
      </c>
      <c r="F1676" s="223"/>
      <c r="G1676" s="223"/>
      <c r="H1676" s="223"/>
      <c r="I1676" s="223"/>
      <c r="J1676" s="223"/>
      <c r="K1676" s="223"/>
      <c r="L1676" s="223"/>
      <c r="M1676" s="223"/>
      <c r="N1676" s="222"/>
      <c r="O1676" s="222"/>
      <c r="P1676" s="222"/>
      <c r="Q1676" s="222"/>
      <c r="R1676" s="223"/>
      <c r="S1676" s="223"/>
      <c r="T1676" s="223"/>
      <c r="U1676" s="223"/>
      <c r="V1676" s="223"/>
      <c r="W1676" s="223"/>
      <c r="X1676" s="223"/>
      <c r="Y1676" s="223"/>
      <c r="Z1676" s="212"/>
      <c r="AA1676" s="212"/>
      <c r="AB1676" s="212"/>
      <c r="AC1676" s="212"/>
      <c r="AD1676" s="212"/>
      <c r="AE1676" s="212"/>
      <c r="AF1676" s="212"/>
      <c r="AG1676" s="212" t="s">
        <v>215</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2" x14ac:dyDescent="0.2">
      <c r="A1677" s="219"/>
      <c r="B1677" s="220"/>
      <c r="C1677" s="263"/>
      <c r="D1677" s="241"/>
      <c r="E1677" s="241"/>
      <c r="F1677" s="241"/>
      <c r="G1677" s="241"/>
      <c r="H1677" s="223"/>
      <c r="I1677" s="223"/>
      <c r="J1677" s="223"/>
      <c r="K1677" s="223"/>
      <c r="L1677" s="223"/>
      <c r="M1677" s="223"/>
      <c r="N1677" s="222"/>
      <c r="O1677" s="222"/>
      <c r="P1677" s="222"/>
      <c r="Q1677" s="222"/>
      <c r="R1677" s="223"/>
      <c r="S1677" s="223"/>
      <c r="T1677" s="223"/>
      <c r="U1677" s="223"/>
      <c r="V1677" s="223"/>
      <c r="W1677" s="223"/>
      <c r="X1677" s="223"/>
      <c r="Y1677" s="223"/>
      <c r="Z1677" s="212"/>
      <c r="AA1677" s="212"/>
      <c r="AB1677" s="212"/>
      <c r="AC1677" s="212"/>
      <c r="AD1677" s="212"/>
      <c r="AE1677" s="212"/>
      <c r="AF1677" s="212"/>
      <c r="AG1677" s="212" t="s">
        <v>193</v>
      </c>
      <c r="AH1677" s="212"/>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1" x14ac:dyDescent="0.2">
      <c r="A1678" s="233">
        <v>411</v>
      </c>
      <c r="B1678" s="234" t="s">
        <v>1783</v>
      </c>
      <c r="C1678" s="244" t="s">
        <v>1784</v>
      </c>
      <c r="D1678" s="235" t="s">
        <v>454</v>
      </c>
      <c r="E1678" s="236">
        <v>52.2</v>
      </c>
      <c r="F1678" s="237"/>
      <c r="G1678" s="238">
        <f>ROUND(E1678*F1678,2)</f>
        <v>0</v>
      </c>
      <c r="H1678" s="237"/>
      <c r="I1678" s="238">
        <f>ROUND(E1678*H1678,2)</f>
        <v>0</v>
      </c>
      <c r="J1678" s="237"/>
      <c r="K1678" s="238">
        <f>ROUND(E1678*J1678,2)</f>
        <v>0</v>
      </c>
      <c r="L1678" s="238">
        <v>21</v>
      </c>
      <c r="M1678" s="238">
        <f>G1678*(1+L1678/100)</f>
        <v>0</v>
      </c>
      <c r="N1678" s="236">
        <v>0</v>
      </c>
      <c r="O1678" s="236">
        <f>ROUND(E1678*N1678,2)</f>
        <v>0</v>
      </c>
      <c r="P1678" s="236">
        <v>0</v>
      </c>
      <c r="Q1678" s="236">
        <f>ROUND(E1678*P1678,2)</f>
        <v>0</v>
      </c>
      <c r="R1678" s="238" t="s">
        <v>1695</v>
      </c>
      <c r="S1678" s="238" t="s">
        <v>188</v>
      </c>
      <c r="T1678" s="239" t="s">
        <v>188</v>
      </c>
      <c r="U1678" s="223">
        <v>0.12</v>
      </c>
      <c r="V1678" s="223">
        <f>ROUND(E1678*U1678,2)</f>
        <v>6.26</v>
      </c>
      <c r="W1678" s="223"/>
      <c r="X1678" s="223" t="s">
        <v>210</v>
      </c>
      <c r="Y1678" s="223" t="s">
        <v>191</v>
      </c>
      <c r="Z1678" s="212"/>
      <c r="AA1678" s="212"/>
      <c r="AB1678" s="212"/>
      <c r="AC1678" s="212"/>
      <c r="AD1678" s="212"/>
      <c r="AE1678" s="212"/>
      <c r="AF1678" s="212"/>
      <c r="AG1678" s="212" t="s">
        <v>1126</v>
      </c>
      <c r="AH1678" s="212"/>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2" x14ac:dyDescent="0.2">
      <c r="A1679" s="219"/>
      <c r="B1679" s="220"/>
      <c r="C1679" s="262" t="s">
        <v>1785</v>
      </c>
      <c r="D1679" s="249"/>
      <c r="E1679" s="250">
        <v>7.7</v>
      </c>
      <c r="F1679" s="223"/>
      <c r="G1679" s="223"/>
      <c r="H1679" s="223"/>
      <c r="I1679" s="223"/>
      <c r="J1679" s="223"/>
      <c r="K1679" s="223"/>
      <c r="L1679" s="223"/>
      <c r="M1679" s="223"/>
      <c r="N1679" s="222"/>
      <c r="O1679" s="222"/>
      <c r="P1679" s="222"/>
      <c r="Q1679" s="222"/>
      <c r="R1679" s="223"/>
      <c r="S1679" s="223"/>
      <c r="T1679" s="223"/>
      <c r="U1679" s="223"/>
      <c r="V1679" s="223"/>
      <c r="W1679" s="223"/>
      <c r="X1679" s="223"/>
      <c r="Y1679" s="223"/>
      <c r="Z1679" s="212"/>
      <c r="AA1679" s="212"/>
      <c r="AB1679" s="212"/>
      <c r="AC1679" s="212"/>
      <c r="AD1679" s="212"/>
      <c r="AE1679" s="212"/>
      <c r="AF1679" s="212"/>
      <c r="AG1679" s="212" t="s">
        <v>215</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19"/>
      <c r="B1680" s="220"/>
      <c r="C1680" s="262" t="s">
        <v>1786</v>
      </c>
      <c r="D1680" s="249"/>
      <c r="E1680" s="250">
        <v>9.1</v>
      </c>
      <c r="F1680" s="223"/>
      <c r="G1680" s="223"/>
      <c r="H1680" s="223"/>
      <c r="I1680" s="223"/>
      <c r="J1680" s="223"/>
      <c r="K1680" s="223"/>
      <c r="L1680" s="223"/>
      <c r="M1680" s="223"/>
      <c r="N1680" s="222"/>
      <c r="O1680" s="222"/>
      <c r="P1680" s="222"/>
      <c r="Q1680" s="222"/>
      <c r="R1680" s="223"/>
      <c r="S1680" s="223"/>
      <c r="T1680" s="223"/>
      <c r="U1680" s="223"/>
      <c r="V1680" s="223"/>
      <c r="W1680" s="223"/>
      <c r="X1680" s="223"/>
      <c r="Y1680" s="223"/>
      <c r="Z1680" s="212"/>
      <c r="AA1680" s="212"/>
      <c r="AB1680" s="212"/>
      <c r="AC1680" s="212"/>
      <c r="AD1680" s="212"/>
      <c r="AE1680" s="212"/>
      <c r="AF1680" s="212"/>
      <c r="AG1680" s="212" t="s">
        <v>215</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62" t="s">
        <v>1787</v>
      </c>
      <c r="D1681" s="249"/>
      <c r="E1681" s="250">
        <v>5.7</v>
      </c>
      <c r="F1681" s="223"/>
      <c r="G1681" s="223"/>
      <c r="H1681" s="223"/>
      <c r="I1681" s="223"/>
      <c r="J1681" s="223"/>
      <c r="K1681" s="223"/>
      <c r="L1681" s="223"/>
      <c r="M1681" s="223"/>
      <c r="N1681" s="222"/>
      <c r="O1681" s="222"/>
      <c r="P1681" s="222"/>
      <c r="Q1681" s="222"/>
      <c r="R1681" s="223"/>
      <c r="S1681" s="223"/>
      <c r="T1681" s="223"/>
      <c r="U1681" s="223"/>
      <c r="V1681" s="223"/>
      <c r="W1681" s="223"/>
      <c r="X1681" s="223"/>
      <c r="Y1681" s="223"/>
      <c r="Z1681" s="212"/>
      <c r="AA1681" s="212"/>
      <c r="AB1681" s="212"/>
      <c r="AC1681" s="212"/>
      <c r="AD1681" s="212"/>
      <c r="AE1681" s="212"/>
      <c r="AF1681" s="212"/>
      <c r="AG1681" s="212" t="s">
        <v>215</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62" t="s">
        <v>1788</v>
      </c>
      <c r="D1682" s="249"/>
      <c r="E1682" s="250">
        <v>6.88</v>
      </c>
      <c r="F1682" s="223"/>
      <c r="G1682" s="223"/>
      <c r="H1682" s="223"/>
      <c r="I1682" s="223"/>
      <c r="J1682" s="223"/>
      <c r="K1682" s="223"/>
      <c r="L1682" s="223"/>
      <c r="M1682" s="223"/>
      <c r="N1682" s="222"/>
      <c r="O1682" s="222"/>
      <c r="P1682" s="222"/>
      <c r="Q1682" s="222"/>
      <c r="R1682" s="223"/>
      <c r="S1682" s="223"/>
      <c r="T1682" s="223"/>
      <c r="U1682" s="223"/>
      <c r="V1682" s="223"/>
      <c r="W1682" s="223"/>
      <c r="X1682" s="223"/>
      <c r="Y1682" s="223"/>
      <c r="Z1682" s="212"/>
      <c r="AA1682" s="212"/>
      <c r="AB1682" s="212"/>
      <c r="AC1682" s="212"/>
      <c r="AD1682" s="212"/>
      <c r="AE1682" s="212"/>
      <c r="AF1682" s="212"/>
      <c r="AG1682" s="212" t="s">
        <v>215</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62" t="s">
        <v>1789</v>
      </c>
      <c r="D1683" s="249"/>
      <c r="E1683" s="250">
        <v>3.8</v>
      </c>
      <c r="F1683" s="223"/>
      <c r="G1683" s="223"/>
      <c r="H1683" s="223"/>
      <c r="I1683" s="223"/>
      <c r="J1683" s="223"/>
      <c r="K1683" s="223"/>
      <c r="L1683" s="223"/>
      <c r="M1683" s="223"/>
      <c r="N1683" s="222"/>
      <c r="O1683" s="222"/>
      <c r="P1683" s="222"/>
      <c r="Q1683" s="222"/>
      <c r="R1683" s="223"/>
      <c r="S1683" s="223"/>
      <c r="T1683" s="223"/>
      <c r="U1683" s="223"/>
      <c r="V1683" s="223"/>
      <c r="W1683" s="223"/>
      <c r="X1683" s="223"/>
      <c r="Y1683" s="223"/>
      <c r="Z1683" s="212"/>
      <c r="AA1683" s="212"/>
      <c r="AB1683" s="212"/>
      <c r="AC1683" s="212"/>
      <c r="AD1683" s="212"/>
      <c r="AE1683" s="212"/>
      <c r="AF1683" s="212"/>
      <c r="AG1683" s="212" t="s">
        <v>215</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62" t="s">
        <v>1790</v>
      </c>
      <c r="D1684" s="249"/>
      <c r="E1684" s="250">
        <v>9</v>
      </c>
      <c r="F1684" s="223"/>
      <c r="G1684" s="223"/>
      <c r="H1684" s="223"/>
      <c r="I1684" s="223"/>
      <c r="J1684" s="223"/>
      <c r="K1684" s="223"/>
      <c r="L1684" s="223"/>
      <c r="M1684" s="223"/>
      <c r="N1684" s="222"/>
      <c r="O1684" s="222"/>
      <c r="P1684" s="222"/>
      <c r="Q1684" s="222"/>
      <c r="R1684" s="223"/>
      <c r="S1684" s="223"/>
      <c r="T1684" s="223"/>
      <c r="U1684" s="223"/>
      <c r="V1684" s="223"/>
      <c r="W1684" s="223"/>
      <c r="X1684" s="223"/>
      <c r="Y1684" s="223"/>
      <c r="Z1684" s="212"/>
      <c r="AA1684" s="212"/>
      <c r="AB1684" s="212"/>
      <c r="AC1684" s="212"/>
      <c r="AD1684" s="212"/>
      <c r="AE1684" s="212"/>
      <c r="AF1684" s="212"/>
      <c r="AG1684" s="212" t="s">
        <v>215</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19"/>
      <c r="B1685" s="220"/>
      <c r="C1685" s="262" t="s">
        <v>1789</v>
      </c>
      <c r="D1685" s="249"/>
      <c r="E1685" s="250">
        <v>3.8</v>
      </c>
      <c r="F1685" s="223"/>
      <c r="G1685" s="223"/>
      <c r="H1685" s="223"/>
      <c r="I1685" s="223"/>
      <c r="J1685" s="223"/>
      <c r="K1685" s="223"/>
      <c r="L1685" s="223"/>
      <c r="M1685" s="223"/>
      <c r="N1685" s="222"/>
      <c r="O1685" s="222"/>
      <c r="P1685" s="222"/>
      <c r="Q1685" s="222"/>
      <c r="R1685" s="223"/>
      <c r="S1685" s="223"/>
      <c r="T1685" s="223"/>
      <c r="U1685" s="223"/>
      <c r="V1685" s="223"/>
      <c r="W1685" s="223"/>
      <c r="X1685" s="223"/>
      <c r="Y1685" s="223"/>
      <c r="Z1685" s="212"/>
      <c r="AA1685" s="212"/>
      <c r="AB1685" s="212"/>
      <c r="AC1685" s="212"/>
      <c r="AD1685" s="212"/>
      <c r="AE1685" s="212"/>
      <c r="AF1685" s="212"/>
      <c r="AG1685" s="212" t="s">
        <v>215</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
      <c r="A1686" s="219"/>
      <c r="B1686" s="220"/>
      <c r="C1686" s="262" t="s">
        <v>1778</v>
      </c>
      <c r="D1686" s="249"/>
      <c r="E1686" s="250">
        <v>3.52</v>
      </c>
      <c r="F1686" s="223"/>
      <c r="G1686" s="223"/>
      <c r="H1686" s="223"/>
      <c r="I1686" s="223"/>
      <c r="J1686" s="223"/>
      <c r="K1686" s="223"/>
      <c r="L1686" s="223"/>
      <c r="M1686" s="223"/>
      <c r="N1686" s="222"/>
      <c r="O1686" s="222"/>
      <c r="P1686" s="222"/>
      <c r="Q1686" s="222"/>
      <c r="R1686" s="223"/>
      <c r="S1686" s="223"/>
      <c r="T1686" s="223"/>
      <c r="U1686" s="223"/>
      <c r="V1686" s="223"/>
      <c r="W1686" s="223"/>
      <c r="X1686" s="223"/>
      <c r="Y1686" s="223"/>
      <c r="Z1686" s="212"/>
      <c r="AA1686" s="212"/>
      <c r="AB1686" s="212"/>
      <c r="AC1686" s="212"/>
      <c r="AD1686" s="212"/>
      <c r="AE1686" s="212"/>
      <c r="AF1686" s="212"/>
      <c r="AG1686" s="212" t="s">
        <v>215</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62" t="s">
        <v>1779</v>
      </c>
      <c r="D1687" s="249"/>
      <c r="E1687" s="250"/>
      <c r="F1687" s="223"/>
      <c r="G1687" s="223"/>
      <c r="H1687" s="223"/>
      <c r="I1687" s="223"/>
      <c r="J1687" s="223"/>
      <c r="K1687" s="223"/>
      <c r="L1687" s="223"/>
      <c r="M1687" s="223"/>
      <c r="N1687" s="222"/>
      <c r="O1687" s="222"/>
      <c r="P1687" s="222"/>
      <c r="Q1687" s="222"/>
      <c r="R1687" s="223"/>
      <c r="S1687" s="223"/>
      <c r="T1687" s="223"/>
      <c r="U1687" s="223"/>
      <c r="V1687" s="223"/>
      <c r="W1687" s="223"/>
      <c r="X1687" s="223"/>
      <c r="Y1687" s="223"/>
      <c r="Z1687" s="212"/>
      <c r="AA1687" s="212"/>
      <c r="AB1687" s="212"/>
      <c r="AC1687" s="212"/>
      <c r="AD1687" s="212"/>
      <c r="AE1687" s="212"/>
      <c r="AF1687" s="212"/>
      <c r="AG1687" s="212" t="s">
        <v>215</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62" t="s">
        <v>1791</v>
      </c>
      <c r="D1688" s="249"/>
      <c r="E1688" s="250">
        <v>0.6</v>
      </c>
      <c r="F1688" s="223"/>
      <c r="G1688" s="223"/>
      <c r="H1688" s="223"/>
      <c r="I1688" s="223"/>
      <c r="J1688" s="223"/>
      <c r="K1688" s="223"/>
      <c r="L1688" s="223"/>
      <c r="M1688" s="223"/>
      <c r="N1688" s="222"/>
      <c r="O1688" s="222"/>
      <c r="P1688" s="222"/>
      <c r="Q1688" s="222"/>
      <c r="R1688" s="223"/>
      <c r="S1688" s="223"/>
      <c r="T1688" s="223"/>
      <c r="U1688" s="223"/>
      <c r="V1688" s="223"/>
      <c r="W1688" s="223"/>
      <c r="X1688" s="223"/>
      <c r="Y1688" s="223"/>
      <c r="Z1688" s="212"/>
      <c r="AA1688" s="212"/>
      <c r="AB1688" s="212"/>
      <c r="AC1688" s="212"/>
      <c r="AD1688" s="212"/>
      <c r="AE1688" s="212"/>
      <c r="AF1688" s="212"/>
      <c r="AG1688" s="212" t="s">
        <v>215</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19"/>
      <c r="B1689" s="220"/>
      <c r="C1689" s="262" t="s">
        <v>1792</v>
      </c>
      <c r="D1689" s="249"/>
      <c r="E1689" s="250">
        <v>0.4</v>
      </c>
      <c r="F1689" s="223"/>
      <c r="G1689" s="223"/>
      <c r="H1689" s="223"/>
      <c r="I1689" s="223"/>
      <c r="J1689" s="223"/>
      <c r="K1689" s="223"/>
      <c r="L1689" s="223"/>
      <c r="M1689" s="223"/>
      <c r="N1689" s="222"/>
      <c r="O1689" s="222"/>
      <c r="P1689" s="222"/>
      <c r="Q1689" s="222"/>
      <c r="R1689" s="223"/>
      <c r="S1689" s="223"/>
      <c r="T1689" s="223"/>
      <c r="U1689" s="223"/>
      <c r="V1689" s="223"/>
      <c r="W1689" s="223"/>
      <c r="X1689" s="223"/>
      <c r="Y1689" s="223"/>
      <c r="Z1689" s="212"/>
      <c r="AA1689" s="212"/>
      <c r="AB1689" s="212"/>
      <c r="AC1689" s="212"/>
      <c r="AD1689" s="212"/>
      <c r="AE1689" s="212"/>
      <c r="AF1689" s="212"/>
      <c r="AG1689" s="212" t="s">
        <v>215</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
      <c r="A1690" s="219"/>
      <c r="B1690" s="220"/>
      <c r="C1690" s="262" t="s">
        <v>1793</v>
      </c>
      <c r="D1690" s="249"/>
      <c r="E1690" s="250">
        <v>1.7</v>
      </c>
      <c r="F1690" s="223"/>
      <c r="G1690" s="223"/>
      <c r="H1690" s="223"/>
      <c r="I1690" s="223"/>
      <c r="J1690" s="223"/>
      <c r="K1690" s="223"/>
      <c r="L1690" s="223"/>
      <c r="M1690" s="223"/>
      <c r="N1690" s="222"/>
      <c r="O1690" s="222"/>
      <c r="P1690" s="222"/>
      <c r="Q1690" s="222"/>
      <c r="R1690" s="223"/>
      <c r="S1690" s="223"/>
      <c r="T1690" s="223"/>
      <c r="U1690" s="223"/>
      <c r="V1690" s="223"/>
      <c r="W1690" s="223"/>
      <c r="X1690" s="223"/>
      <c r="Y1690" s="223"/>
      <c r="Z1690" s="212"/>
      <c r="AA1690" s="212"/>
      <c r="AB1690" s="212"/>
      <c r="AC1690" s="212"/>
      <c r="AD1690" s="212"/>
      <c r="AE1690" s="212"/>
      <c r="AF1690" s="212"/>
      <c r="AG1690" s="212" t="s">
        <v>215</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2" x14ac:dyDescent="0.2">
      <c r="A1691" s="219"/>
      <c r="B1691" s="220"/>
      <c r="C1691" s="263"/>
      <c r="D1691" s="241"/>
      <c r="E1691" s="241"/>
      <c r="F1691" s="241"/>
      <c r="G1691" s="241"/>
      <c r="H1691" s="223"/>
      <c r="I1691" s="223"/>
      <c r="J1691" s="223"/>
      <c r="K1691" s="223"/>
      <c r="L1691" s="223"/>
      <c r="M1691" s="223"/>
      <c r="N1691" s="222"/>
      <c r="O1691" s="222"/>
      <c r="P1691" s="222"/>
      <c r="Q1691" s="222"/>
      <c r="R1691" s="223"/>
      <c r="S1691" s="223"/>
      <c r="T1691" s="223"/>
      <c r="U1691" s="223"/>
      <c r="V1691" s="223"/>
      <c r="W1691" s="223"/>
      <c r="X1691" s="223"/>
      <c r="Y1691" s="223"/>
      <c r="Z1691" s="212"/>
      <c r="AA1691" s="212"/>
      <c r="AB1691" s="212"/>
      <c r="AC1691" s="212"/>
      <c r="AD1691" s="212"/>
      <c r="AE1691" s="212"/>
      <c r="AF1691" s="212"/>
      <c r="AG1691" s="212" t="s">
        <v>193</v>
      </c>
      <c r="AH1691" s="212"/>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ht="22.5" outlineLevel="1" x14ac:dyDescent="0.2">
      <c r="A1692" s="233">
        <v>412</v>
      </c>
      <c r="B1692" s="234" t="s">
        <v>1794</v>
      </c>
      <c r="C1692" s="244" t="s">
        <v>1795</v>
      </c>
      <c r="D1692" s="235" t="s">
        <v>263</v>
      </c>
      <c r="E1692" s="236">
        <v>92.623999999999995</v>
      </c>
      <c r="F1692" s="237"/>
      <c r="G1692" s="238">
        <f>ROUND(E1692*F1692,2)</f>
        <v>0</v>
      </c>
      <c r="H1692" s="237"/>
      <c r="I1692" s="238">
        <f>ROUND(E1692*H1692,2)</f>
        <v>0</v>
      </c>
      <c r="J1692" s="237"/>
      <c r="K1692" s="238">
        <f>ROUND(E1692*J1692,2)</f>
        <v>0</v>
      </c>
      <c r="L1692" s="238">
        <v>21</v>
      </c>
      <c r="M1692" s="238">
        <f>G1692*(1+L1692/100)</f>
        <v>0</v>
      </c>
      <c r="N1692" s="236">
        <v>1.1999999999999999E-3</v>
      </c>
      <c r="O1692" s="236">
        <f>ROUND(E1692*N1692,2)</f>
        <v>0.11</v>
      </c>
      <c r="P1692" s="236">
        <v>0</v>
      </c>
      <c r="Q1692" s="236">
        <f>ROUND(E1692*P1692,2)</f>
        <v>0</v>
      </c>
      <c r="R1692" s="238" t="s">
        <v>1695</v>
      </c>
      <c r="S1692" s="238" t="s">
        <v>188</v>
      </c>
      <c r="T1692" s="239" t="s">
        <v>188</v>
      </c>
      <c r="U1692" s="223">
        <v>0</v>
      </c>
      <c r="V1692" s="223">
        <f>ROUND(E1692*U1692,2)</f>
        <v>0</v>
      </c>
      <c r="W1692" s="223"/>
      <c r="X1692" s="223" t="s">
        <v>210</v>
      </c>
      <c r="Y1692" s="223" t="s">
        <v>191</v>
      </c>
      <c r="Z1692" s="212"/>
      <c r="AA1692" s="212"/>
      <c r="AB1692" s="212"/>
      <c r="AC1692" s="212"/>
      <c r="AD1692" s="212"/>
      <c r="AE1692" s="212"/>
      <c r="AF1692" s="212"/>
      <c r="AG1692" s="212" t="s">
        <v>1126</v>
      </c>
      <c r="AH1692" s="212"/>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2" x14ac:dyDescent="0.2">
      <c r="A1693" s="219"/>
      <c r="B1693" s="220"/>
      <c r="C1693" s="262" t="s">
        <v>1796</v>
      </c>
      <c r="D1693" s="249"/>
      <c r="E1693" s="250">
        <v>101.824</v>
      </c>
      <c r="F1693" s="223"/>
      <c r="G1693" s="223"/>
      <c r="H1693" s="223"/>
      <c r="I1693" s="223"/>
      <c r="J1693" s="223"/>
      <c r="K1693" s="223"/>
      <c r="L1693" s="223"/>
      <c r="M1693" s="223"/>
      <c r="N1693" s="222"/>
      <c r="O1693" s="222"/>
      <c r="P1693" s="222"/>
      <c r="Q1693" s="222"/>
      <c r="R1693" s="223"/>
      <c r="S1693" s="223"/>
      <c r="T1693" s="223"/>
      <c r="U1693" s="223"/>
      <c r="V1693" s="223"/>
      <c r="W1693" s="223"/>
      <c r="X1693" s="223"/>
      <c r="Y1693" s="223"/>
      <c r="Z1693" s="212"/>
      <c r="AA1693" s="212"/>
      <c r="AB1693" s="212"/>
      <c r="AC1693" s="212"/>
      <c r="AD1693" s="212"/>
      <c r="AE1693" s="212"/>
      <c r="AF1693" s="212"/>
      <c r="AG1693" s="212" t="s">
        <v>215</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62" t="s">
        <v>1797</v>
      </c>
      <c r="D1694" s="249"/>
      <c r="E1694" s="250">
        <v>-9.1999999999999993</v>
      </c>
      <c r="F1694" s="223"/>
      <c r="G1694" s="223"/>
      <c r="H1694" s="223"/>
      <c r="I1694" s="223"/>
      <c r="J1694" s="223"/>
      <c r="K1694" s="223"/>
      <c r="L1694" s="223"/>
      <c r="M1694" s="223"/>
      <c r="N1694" s="222"/>
      <c r="O1694" s="222"/>
      <c r="P1694" s="222"/>
      <c r="Q1694" s="222"/>
      <c r="R1694" s="223"/>
      <c r="S1694" s="223"/>
      <c r="T1694" s="223"/>
      <c r="U1694" s="223"/>
      <c r="V1694" s="223"/>
      <c r="W1694" s="223"/>
      <c r="X1694" s="223"/>
      <c r="Y1694" s="223"/>
      <c r="Z1694" s="212"/>
      <c r="AA1694" s="212"/>
      <c r="AB1694" s="212"/>
      <c r="AC1694" s="212"/>
      <c r="AD1694" s="212"/>
      <c r="AE1694" s="212"/>
      <c r="AF1694" s="212"/>
      <c r="AG1694" s="212" t="s">
        <v>215</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2" x14ac:dyDescent="0.2">
      <c r="A1695" s="219"/>
      <c r="B1695" s="220"/>
      <c r="C1695" s="263"/>
      <c r="D1695" s="241"/>
      <c r="E1695" s="241"/>
      <c r="F1695" s="241"/>
      <c r="G1695" s="241"/>
      <c r="H1695" s="223"/>
      <c r="I1695" s="223"/>
      <c r="J1695" s="223"/>
      <c r="K1695" s="223"/>
      <c r="L1695" s="223"/>
      <c r="M1695" s="223"/>
      <c r="N1695" s="222"/>
      <c r="O1695" s="222"/>
      <c r="P1695" s="222"/>
      <c r="Q1695" s="222"/>
      <c r="R1695" s="223"/>
      <c r="S1695" s="223"/>
      <c r="T1695" s="223"/>
      <c r="U1695" s="223"/>
      <c r="V1695" s="223"/>
      <c r="W1695" s="223"/>
      <c r="X1695" s="223"/>
      <c r="Y1695" s="223"/>
      <c r="Z1695" s="212"/>
      <c r="AA1695" s="212"/>
      <c r="AB1695" s="212"/>
      <c r="AC1695" s="212"/>
      <c r="AD1695" s="212"/>
      <c r="AE1695" s="212"/>
      <c r="AF1695" s="212"/>
      <c r="AG1695" s="212" t="s">
        <v>193</v>
      </c>
      <c r="AH1695" s="212"/>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1" x14ac:dyDescent="0.2">
      <c r="A1696" s="233">
        <v>413</v>
      </c>
      <c r="B1696" s="234" t="s">
        <v>1798</v>
      </c>
      <c r="C1696" s="244" t="s">
        <v>1799</v>
      </c>
      <c r="D1696" s="235" t="s">
        <v>454</v>
      </c>
      <c r="E1696" s="236">
        <v>57.42</v>
      </c>
      <c r="F1696" s="237"/>
      <c r="G1696" s="238">
        <f>ROUND(E1696*F1696,2)</f>
        <v>0</v>
      </c>
      <c r="H1696" s="237"/>
      <c r="I1696" s="238">
        <f>ROUND(E1696*H1696,2)</f>
        <v>0</v>
      </c>
      <c r="J1696" s="237"/>
      <c r="K1696" s="238">
        <f>ROUND(E1696*J1696,2)</f>
        <v>0</v>
      </c>
      <c r="L1696" s="238">
        <v>21</v>
      </c>
      <c r="M1696" s="238">
        <f>G1696*(1+L1696/100)</f>
        <v>0</v>
      </c>
      <c r="N1696" s="236">
        <v>2.2000000000000001E-4</v>
      </c>
      <c r="O1696" s="236">
        <f>ROUND(E1696*N1696,2)</f>
        <v>0.01</v>
      </c>
      <c r="P1696" s="236">
        <v>0</v>
      </c>
      <c r="Q1696" s="236">
        <f>ROUND(E1696*P1696,2)</f>
        <v>0</v>
      </c>
      <c r="R1696" s="238" t="s">
        <v>337</v>
      </c>
      <c r="S1696" s="238" t="s">
        <v>462</v>
      </c>
      <c r="T1696" s="239" t="s">
        <v>462</v>
      </c>
      <c r="U1696" s="223">
        <v>0</v>
      </c>
      <c r="V1696" s="223">
        <f>ROUND(E1696*U1696,2)</f>
        <v>0</v>
      </c>
      <c r="W1696" s="223"/>
      <c r="X1696" s="223" t="s">
        <v>339</v>
      </c>
      <c r="Y1696" s="223" t="s">
        <v>191</v>
      </c>
      <c r="Z1696" s="212"/>
      <c r="AA1696" s="212"/>
      <c r="AB1696" s="212"/>
      <c r="AC1696" s="212"/>
      <c r="AD1696" s="212"/>
      <c r="AE1696" s="212"/>
      <c r="AF1696" s="212"/>
      <c r="AG1696" s="212" t="s">
        <v>1164</v>
      </c>
      <c r="AH1696" s="212"/>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2" x14ac:dyDescent="0.2">
      <c r="A1697" s="219"/>
      <c r="B1697" s="220"/>
      <c r="C1697" s="262" t="s">
        <v>1800</v>
      </c>
      <c r="D1697" s="249"/>
      <c r="E1697" s="250">
        <v>57.42</v>
      </c>
      <c r="F1697" s="223"/>
      <c r="G1697" s="223"/>
      <c r="H1697" s="223"/>
      <c r="I1697" s="223"/>
      <c r="J1697" s="223"/>
      <c r="K1697" s="223"/>
      <c r="L1697" s="223"/>
      <c r="M1697" s="223"/>
      <c r="N1697" s="222"/>
      <c r="O1697" s="222"/>
      <c r="P1697" s="222"/>
      <c r="Q1697" s="222"/>
      <c r="R1697" s="223"/>
      <c r="S1697" s="223"/>
      <c r="T1697" s="223"/>
      <c r="U1697" s="223"/>
      <c r="V1697" s="223"/>
      <c r="W1697" s="223"/>
      <c r="X1697" s="223"/>
      <c r="Y1697" s="223"/>
      <c r="Z1697" s="212"/>
      <c r="AA1697" s="212"/>
      <c r="AB1697" s="212"/>
      <c r="AC1697" s="212"/>
      <c r="AD1697" s="212"/>
      <c r="AE1697" s="212"/>
      <c r="AF1697" s="212"/>
      <c r="AG1697" s="212" t="s">
        <v>215</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2" x14ac:dyDescent="0.2">
      <c r="A1698" s="219"/>
      <c r="B1698" s="220"/>
      <c r="C1698" s="263"/>
      <c r="D1698" s="241"/>
      <c r="E1698" s="241"/>
      <c r="F1698" s="241"/>
      <c r="G1698" s="241"/>
      <c r="H1698" s="223"/>
      <c r="I1698" s="223"/>
      <c r="J1698" s="223"/>
      <c r="K1698" s="223"/>
      <c r="L1698" s="223"/>
      <c r="M1698" s="223"/>
      <c r="N1698" s="222"/>
      <c r="O1698" s="222"/>
      <c r="P1698" s="222"/>
      <c r="Q1698" s="222"/>
      <c r="R1698" s="223"/>
      <c r="S1698" s="223"/>
      <c r="T1698" s="223"/>
      <c r="U1698" s="223"/>
      <c r="V1698" s="223"/>
      <c r="W1698" s="223"/>
      <c r="X1698" s="223"/>
      <c r="Y1698" s="223"/>
      <c r="Z1698" s="212"/>
      <c r="AA1698" s="212"/>
      <c r="AB1698" s="212"/>
      <c r="AC1698" s="212"/>
      <c r="AD1698" s="212"/>
      <c r="AE1698" s="212"/>
      <c r="AF1698" s="212"/>
      <c r="AG1698" s="212" t="s">
        <v>193</v>
      </c>
      <c r="AH1698" s="212"/>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ht="22.5" outlineLevel="1" x14ac:dyDescent="0.2">
      <c r="A1699" s="233">
        <v>414</v>
      </c>
      <c r="B1699" s="234" t="s">
        <v>1801</v>
      </c>
      <c r="C1699" s="244" t="s">
        <v>1802</v>
      </c>
      <c r="D1699" s="235" t="s">
        <v>263</v>
      </c>
      <c r="E1699" s="236">
        <v>98.259</v>
      </c>
      <c r="F1699" s="237"/>
      <c r="G1699" s="238">
        <f>ROUND(E1699*F1699,2)</f>
        <v>0</v>
      </c>
      <c r="H1699" s="237"/>
      <c r="I1699" s="238">
        <f>ROUND(E1699*H1699,2)</f>
        <v>0</v>
      </c>
      <c r="J1699" s="237"/>
      <c r="K1699" s="238">
        <f>ROUND(E1699*J1699,2)</f>
        <v>0</v>
      </c>
      <c r="L1699" s="238">
        <v>21</v>
      </c>
      <c r="M1699" s="238">
        <f>G1699*(1+L1699/100)</f>
        <v>0</v>
      </c>
      <c r="N1699" s="236">
        <v>1.3599999999999999E-2</v>
      </c>
      <c r="O1699" s="236">
        <f>ROUND(E1699*N1699,2)</f>
        <v>1.34</v>
      </c>
      <c r="P1699" s="236">
        <v>0</v>
      </c>
      <c r="Q1699" s="236">
        <f>ROUND(E1699*P1699,2)</f>
        <v>0</v>
      </c>
      <c r="R1699" s="238" t="s">
        <v>337</v>
      </c>
      <c r="S1699" s="238" t="s">
        <v>188</v>
      </c>
      <c r="T1699" s="239" t="s">
        <v>188</v>
      </c>
      <c r="U1699" s="223">
        <v>0</v>
      </c>
      <c r="V1699" s="223">
        <f>ROUND(E1699*U1699,2)</f>
        <v>0</v>
      </c>
      <c r="W1699" s="223"/>
      <c r="X1699" s="223" t="s">
        <v>339</v>
      </c>
      <c r="Y1699" s="223" t="s">
        <v>191</v>
      </c>
      <c r="Z1699" s="212"/>
      <c r="AA1699" s="212"/>
      <c r="AB1699" s="212"/>
      <c r="AC1699" s="212"/>
      <c r="AD1699" s="212"/>
      <c r="AE1699" s="212"/>
      <c r="AF1699" s="212"/>
      <c r="AG1699" s="212" t="s">
        <v>1164</v>
      </c>
      <c r="AH1699" s="212"/>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2" x14ac:dyDescent="0.2">
      <c r="A1700" s="219"/>
      <c r="B1700" s="220"/>
      <c r="C1700" s="262" t="s">
        <v>1803</v>
      </c>
      <c r="D1700" s="249"/>
      <c r="E1700" s="250">
        <v>98.259</v>
      </c>
      <c r="F1700" s="223"/>
      <c r="G1700" s="223"/>
      <c r="H1700" s="223"/>
      <c r="I1700" s="223"/>
      <c r="J1700" s="223"/>
      <c r="K1700" s="223"/>
      <c r="L1700" s="223"/>
      <c r="M1700" s="223"/>
      <c r="N1700" s="222"/>
      <c r="O1700" s="222"/>
      <c r="P1700" s="222"/>
      <c r="Q1700" s="222"/>
      <c r="R1700" s="223"/>
      <c r="S1700" s="223"/>
      <c r="T1700" s="223"/>
      <c r="U1700" s="223"/>
      <c r="V1700" s="223"/>
      <c r="W1700" s="223"/>
      <c r="X1700" s="223"/>
      <c r="Y1700" s="223"/>
      <c r="Z1700" s="212"/>
      <c r="AA1700" s="212"/>
      <c r="AB1700" s="212"/>
      <c r="AC1700" s="212"/>
      <c r="AD1700" s="212"/>
      <c r="AE1700" s="212"/>
      <c r="AF1700" s="212"/>
      <c r="AG1700" s="212" t="s">
        <v>215</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2" x14ac:dyDescent="0.2">
      <c r="A1701" s="219"/>
      <c r="B1701" s="220"/>
      <c r="C1701" s="263"/>
      <c r="D1701" s="241"/>
      <c r="E1701" s="241"/>
      <c r="F1701" s="241"/>
      <c r="G1701" s="241"/>
      <c r="H1701" s="223"/>
      <c r="I1701" s="223"/>
      <c r="J1701" s="223"/>
      <c r="K1701" s="223"/>
      <c r="L1701" s="223"/>
      <c r="M1701" s="223"/>
      <c r="N1701" s="222"/>
      <c r="O1701" s="222"/>
      <c r="P1701" s="222"/>
      <c r="Q1701" s="222"/>
      <c r="R1701" s="223"/>
      <c r="S1701" s="223"/>
      <c r="T1701" s="223"/>
      <c r="U1701" s="223"/>
      <c r="V1701" s="223"/>
      <c r="W1701" s="223"/>
      <c r="X1701" s="223"/>
      <c r="Y1701" s="223"/>
      <c r="Z1701" s="212"/>
      <c r="AA1701" s="212"/>
      <c r="AB1701" s="212"/>
      <c r="AC1701" s="212"/>
      <c r="AD1701" s="212"/>
      <c r="AE1701" s="212"/>
      <c r="AF1701" s="212"/>
      <c r="AG1701" s="212" t="s">
        <v>193</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1" x14ac:dyDescent="0.2">
      <c r="A1702" s="219">
        <v>415</v>
      </c>
      <c r="B1702" s="220" t="s">
        <v>1804</v>
      </c>
      <c r="C1702" s="269" t="s">
        <v>1805</v>
      </c>
      <c r="D1702" s="221" t="s">
        <v>0</v>
      </c>
      <c r="E1702" s="240"/>
      <c r="F1702" s="224"/>
      <c r="G1702" s="223">
        <f>ROUND(E1702*F1702,2)</f>
        <v>0</v>
      </c>
      <c r="H1702" s="224"/>
      <c r="I1702" s="223">
        <f>ROUND(E1702*H1702,2)</f>
        <v>0</v>
      </c>
      <c r="J1702" s="224"/>
      <c r="K1702" s="223">
        <f>ROUND(E1702*J1702,2)</f>
        <v>0</v>
      </c>
      <c r="L1702" s="223">
        <v>21</v>
      </c>
      <c r="M1702" s="223">
        <f>G1702*(1+L1702/100)</f>
        <v>0</v>
      </c>
      <c r="N1702" s="222">
        <v>0</v>
      </c>
      <c r="O1702" s="222">
        <f>ROUND(E1702*N1702,2)</f>
        <v>0</v>
      </c>
      <c r="P1702" s="222">
        <v>0</v>
      </c>
      <c r="Q1702" s="222">
        <f>ROUND(E1702*P1702,2)</f>
        <v>0</v>
      </c>
      <c r="R1702" s="223" t="s">
        <v>1695</v>
      </c>
      <c r="S1702" s="223" t="s">
        <v>188</v>
      </c>
      <c r="T1702" s="223" t="s">
        <v>188</v>
      </c>
      <c r="U1702" s="223">
        <v>0</v>
      </c>
      <c r="V1702" s="223">
        <f>ROUND(E1702*U1702,2)</f>
        <v>0</v>
      </c>
      <c r="W1702" s="223"/>
      <c r="X1702" s="223" t="s">
        <v>1120</v>
      </c>
      <c r="Y1702" s="223" t="s">
        <v>191</v>
      </c>
      <c r="Z1702" s="212"/>
      <c r="AA1702" s="212"/>
      <c r="AB1702" s="212"/>
      <c r="AC1702" s="212"/>
      <c r="AD1702" s="212"/>
      <c r="AE1702" s="212"/>
      <c r="AF1702" s="212"/>
      <c r="AG1702" s="212" t="s">
        <v>1168</v>
      </c>
      <c r="AH1702" s="212"/>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2" x14ac:dyDescent="0.2">
      <c r="A1703" s="219"/>
      <c r="B1703" s="220"/>
      <c r="C1703" s="263"/>
      <c r="D1703" s="241"/>
      <c r="E1703" s="241"/>
      <c r="F1703" s="241"/>
      <c r="G1703" s="241"/>
      <c r="H1703" s="223"/>
      <c r="I1703" s="223"/>
      <c r="J1703" s="223"/>
      <c r="K1703" s="223"/>
      <c r="L1703" s="223"/>
      <c r="M1703" s="223"/>
      <c r="N1703" s="222"/>
      <c r="O1703" s="222"/>
      <c r="P1703" s="222"/>
      <c r="Q1703" s="222"/>
      <c r="R1703" s="223"/>
      <c r="S1703" s="223"/>
      <c r="T1703" s="223"/>
      <c r="U1703" s="223"/>
      <c r="V1703" s="223"/>
      <c r="W1703" s="223"/>
      <c r="X1703" s="223"/>
      <c r="Y1703" s="223"/>
      <c r="Z1703" s="212"/>
      <c r="AA1703" s="212"/>
      <c r="AB1703" s="212"/>
      <c r="AC1703" s="212"/>
      <c r="AD1703" s="212"/>
      <c r="AE1703" s="212"/>
      <c r="AF1703" s="212"/>
      <c r="AG1703" s="212" t="s">
        <v>193</v>
      </c>
      <c r="AH1703" s="212"/>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x14ac:dyDescent="0.2">
      <c r="A1704" s="226" t="s">
        <v>183</v>
      </c>
      <c r="B1704" s="227" t="s">
        <v>138</v>
      </c>
      <c r="C1704" s="243" t="s">
        <v>139</v>
      </c>
      <c r="D1704" s="228"/>
      <c r="E1704" s="229"/>
      <c r="F1704" s="230"/>
      <c r="G1704" s="230">
        <f>SUMIF(AG1705:AG1749,"&lt;&gt;NOR",G1705:G1749)</f>
        <v>0</v>
      </c>
      <c r="H1704" s="230"/>
      <c r="I1704" s="230">
        <f>SUM(I1705:I1749)</f>
        <v>0</v>
      </c>
      <c r="J1704" s="230"/>
      <c r="K1704" s="230">
        <f>SUM(K1705:K1749)</f>
        <v>0</v>
      </c>
      <c r="L1704" s="230"/>
      <c r="M1704" s="230">
        <f>SUM(M1705:M1749)</f>
        <v>0</v>
      </c>
      <c r="N1704" s="229"/>
      <c r="O1704" s="229">
        <f>SUM(O1705:O1749)</f>
        <v>0.13</v>
      </c>
      <c r="P1704" s="229"/>
      <c r="Q1704" s="229">
        <f>SUM(Q1705:Q1749)</f>
        <v>0</v>
      </c>
      <c r="R1704" s="230"/>
      <c r="S1704" s="230"/>
      <c r="T1704" s="231"/>
      <c r="U1704" s="225"/>
      <c r="V1704" s="225">
        <f>SUM(V1705:V1749)</f>
        <v>118.39999999999999</v>
      </c>
      <c r="W1704" s="225"/>
      <c r="X1704" s="225"/>
      <c r="Y1704" s="225"/>
      <c r="AG1704" t="s">
        <v>184</v>
      </c>
    </row>
    <row r="1705" spans="1:60" outlineLevel="1" x14ac:dyDescent="0.2">
      <c r="A1705" s="233">
        <v>416</v>
      </c>
      <c r="B1705" s="234" t="s">
        <v>1806</v>
      </c>
      <c r="C1705" s="244" t="s">
        <v>1807</v>
      </c>
      <c r="D1705" s="235" t="s">
        <v>263</v>
      </c>
      <c r="E1705" s="236">
        <v>61.061079999999997</v>
      </c>
      <c r="F1705" s="237"/>
      <c r="G1705" s="238">
        <f>ROUND(E1705*F1705,2)</f>
        <v>0</v>
      </c>
      <c r="H1705" s="237"/>
      <c r="I1705" s="238">
        <f>ROUND(E1705*H1705,2)</f>
        <v>0</v>
      </c>
      <c r="J1705" s="237"/>
      <c r="K1705" s="238">
        <f>ROUND(E1705*J1705,2)</f>
        <v>0</v>
      </c>
      <c r="L1705" s="238">
        <v>21</v>
      </c>
      <c r="M1705" s="238">
        <f>G1705*(1+L1705/100)</f>
        <v>0</v>
      </c>
      <c r="N1705" s="236">
        <v>2.4000000000000001E-4</v>
      </c>
      <c r="O1705" s="236">
        <f>ROUND(E1705*N1705,2)</f>
        <v>0.01</v>
      </c>
      <c r="P1705" s="236">
        <v>0</v>
      </c>
      <c r="Q1705" s="236">
        <f>ROUND(E1705*P1705,2)</f>
        <v>0</v>
      </c>
      <c r="R1705" s="238" t="s">
        <v>1808</v>
      </c>
      <c r="S1705" s="238" t="s">
        <v>188</v>
      </c>
      <c r="T1705" s="239" t="s">
        <v>188</v>
      </c>
      <c r="U1705" s="223">
        <v>0.28699999999999998</v>
      </c>
      <c r="V1705" s="223">
        <f>ROUND(E1705*U1705,2)</f>
        <v>17.52</v>
      </c>
      <c r="W1705" s="223"/>
      <c r="X1705" s="223" t="s">
        <v>210</v>
      </c>
      <c r="Y1705" s="223" t="s">
        <v>191</v>
      </c>
      <c r="Z1705" s="212"/>
      <c r="AA1705" s="212"/>
      <c r="AB1705" s="212"/>
      <c r="AC1705" s="212"/>
      <c r="AD1705" s="212"/>
      <c r="AE1705" s="212"/>
      <c r="AF1705" s="212"/>
      <c r="AG1705" s="212" t="s">
        <v>1126</v>
      </c>
      <c r="AH1705" s="212"/>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2" x14ac:dyDescent="0.2">
      <c r="A1706" s="219"/>
      <c r="B1706" s="220"/>
      <c r="C1706" s="262" t="s">
        <v>1809</v>
      </c>
      <c r="D1706" s="249"/>
      <c r="E1706" s="250">
        <v>2.355</v>
      </c>
      <c r="F1706" s="223"/>
      <c r="G1706" s="223"/>
      <c r="H1706" s="223"/>
      <c r="I1706" s="223"/>
      <c r="J1706" s="223"/>
      <c r="K1706" s="223"/>
      <c r="L1706" s="223"/>
      <c r="M1706" s="223"/>
      <c r="N1706" s="222"/>
      <c r="O1706" s="222"/>
      <c r="P1706" s="222"/>
      <c r="Q1706" s="222"/>
      <c r="R1706" s="223"/>
      <c r="S1706" s="223"/>
      <c r="T1706" s="223"/>
      <c r="U1706" s="223"/>
      <c r="V1706" s="223"/>
      <c r="W1706" s="223"/>
      <c r="X1706" s="223"/>
      <c r="Y1706" s="223"/>
      <c r="Z1706" s="212"/>
      <c r="AA1706" s="212"/>
      <c r="AB1706" s="212"/>
      <c r="AC1706" s="212"/>
      <c r="AD1706" s="212"/>
      <c r="AE1706" s="212"/>
      <c r="AF1706" s="212"/>
      <c r="AG1706" s="212" t="s">
        <v>215</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3" x14ac:dyDescent="0.2">
      <c r="A1707" s="219"/>
      <c r="B1707" s="220"/>
      <c r="C1707" s="262" t="s">
        <v>1810</v>
      </c>
      <c r="D1707" s="249"/>
      <c r="E1707" s="250">
        <v>0.36</v>
      </c>
      <c r="F1707" s="223"/>
      <c r="G1707" s="223"/>
      <c r="H1707" s="223"/>
      <c r="I1707" s="223"/>
      <c r="J1707" s="223"/>
      <c r="K1707" s="223"/>
      <c r="L1707" s="223"/>
      <c r="M1707" s="223"/>
      <c r="N1707" s="222"/>
      <c r="O1707" s="222"/>
      <c r="P1707" s="222"/>
      <c r="Q1707" s="222"/>
      <c r="R1707" s="223"/>
      <c r="S1707" s="223"/>
      <c r="T1707" s="223"/>
      <c r="U1707" s="223"/>
      <c r="V1707" s="223"/>
      <c r="W1707" s="223"/>
      <c r="X1707" s="223"/>
      <c r="Y1707" s="223"/>
      <c r="Z1707" s="212"/>
      <c r="AA1707" s="212"/>
      <c r="AB1707" s="212"/>
      <c r="AC1707" s="212"/>
      <c r="AD1707" s="212"/>
      <c r="AE1707" s="212"/>
      <c r="AF1707" s="212"/>
      <c r="AG1707" s="212" t="s">
        <v>215</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3" x14ac:dyDescent="0.2">
      <c r="A1708" s="219"/>
      <c r="B1708" s="220"/>
      <c r="C1708" s="262" t="s">
        <v>1811</v>
      </c>
      <c r="D1708" s="249"/>
      <c r="E1708" s="250">
        <v>12.768000000000001</v>
      </c>
      <c r="F1708" s="223"/>
      <c r="G1708" s="223"/>
      <c r="H1708" s="223"/>
      <c r="I1708" s="223"/>
      <c r="J1708" s="223"/>
      <c r="K1708" s="223"/>
      <c r="L1708" s="223"/>
      <c r="M1708" s="223"/>
      <c r="N1708" s="222"/>
      <c r="O1708" s="222"/>
      <c r="P1708" s="222"/>
      <c r="Q1708" s="222"/>
      <c r="R1708" s="223"/>
      <c r="S1708" s="223"/>
      <c r="T1708" s="223"/>
      <c r="U1708" s="223"/>
      <c r="V1708" s="223"/>
      <c r="W1708" s="223"/>
      <c r="X1708" s="223"/>
      <c r="Y1708" s="223"/>
      <c r="Z1708" s="212"/>
      <c r="AA1708" s="212"/>
      <c r="AB1708" s="212"/>
      <c r="AC1708" s="212"/>
      <c r="AD1708" s="212"/>
      <c r="AE1708" s="212"/>
      <c r="AF1708" s="212"/>
      <c r="AG1708" s="212" t="s">
        <v>215</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3" x14ac:dyDescent="0.2">
      <c r="A1709" s="219"/>
      <c r="B1709" s="220"/>
      <c r="C1709" s="262" t="s">
        <v>1812</v>
      </c>
      <c r="D1709" s="249"/>
      <c r="E1709" s="250">
        <v>21.228480000000001</v>
      </c>
      <c r="F1709" s="223"/>
      <c r="G1709" s="223"/>
      <c r="H1709" s="223"/>
      <c r="I1709" s="223"/>
      <c r="J1709" s="223"/>
      <c r="K1709" s="223"/>
      <c r="L1709" s="223"/>
      <c r="M1709" s="223"/>
      <c r="N1709" s="222"/>
      <c r="O1709" s="222"/>
      <c r="P1709" s="222"/>
      <c r="Q1709" s="222"/>
      <c r="R1709" s="223"/>
      <c r="S1709" s="223"/>
      <c r="T1709" s="223"/>
      <c r="U1709" s="223"/>
      <c r="V1709" s="223"/>
      <c r="W1709" s="223"/>
      <c r="X1709" s="223"/>
      <c r="Y1709" s="223"/>
      <c r="Z1709" s="212"/>
      <c r="AA1709" s="212"/>
      <c r="AB1709" s="212"/>
      <c r="AC1709" s="212"/>
      <c r="AD1709" s="212"/>
      <c r="AE1709" s="212"/>
      <c r="AF1709" s="212"/>
      <c r="AG1709" s="212" t="s">
        <v>215</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3" x14ac:dyDescent="0.2">
      <c r="A1710" s="219"/>
      <c r="B1710" s="220"/>
      <c r="C1710" s="262" t="s">
        <v>1813</v>
      </c>
      <c r="D1710" s="249"/>
      <c r="E1710" s="250">
        <v>0.87039999999999995</v>
      </c>
      <c r="F1710" s="223"/>
      <c r="G1710" s="223"/>
      <c r="H1710" s="223"/>
      <c r="I1710" s="223"/>
      <c r="J1710" s="223"/>
      <c r="K1710" s="223"/>
      <c r="L1710" s="223"/>
      <c r="M1710" s="223"/>
      <c r="N1710" s="222"/>
      <c r="O1710" s="222"/>
      <c r="P1710" s="222"/>
      <c r="Q1710" s="222"/>
      <c r="R1710" s="223"/>
      <c r="S1710" s="223"/>
      <c r="T1710" s="223"/>
      <c r="U1710" s="223"/>
      <c r="V1710" s="223"/>
      <c r="W1710" s="223"/>
      <c r="X1710" s="223"/>
      <c r="Y1710" s="223"/>
      <c r="Z1710" s="212"/>
      <c r="AA1710" s="212"/>
      <c r="AB1710" s="212"/>
      <c r="AC1710" s="212"/>
      <c r="AD1710" s="212"/>
      <c r="AE1710" s="212"/>
      <c r="AF1710" s="212"/>
      <c r="AG1710" s="212" t="s">
        <v>215</v>
      </c>
      <c r="AH1710" s="212">
        <v>0</v>
      </c>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3" x14ac:dyDescent="0.2">
      <c r="A1711" s="219"/>
      <c r="B1711" s="220"/>
      <c r="C1711" s="262" t="s">
        <v>1682</v>
      </c>
      <c r="D1711" s="249"/>
      <c r="E1711" s="250"/>
      <c r="F1711" s="223"/>
      <c r="G1711" s="223"/>
      <c r="H1711" s="223"/>
      <c r="I1711" s="223"/>
      <c r="J1711" s="223"/>
      <c r="K1711" s="223"/>
      <c r="L1711" s="223"/>
      <c r="M1711" s="223"/>
      <c r="N1711" s="222"/>
      <c r="O1711" s="222"/>
      <c r="P1711" s="222"/>
      <c r="Q1711" s="222"/>
      <c r="R1711" s="223"/>
      <c r="S1711" s="223"/>
      <c r="T1711" s="223"/>
      <c r="U1711" s="223"/>
      <c r="V1711" s="223"/>
      <c r="W1711" s="223"/>
      <c r="X1711" s="223"/>
      <c r="Y1711" s="223"/>
      <c r="Z1711" s="212"/>
      <c r="AA1711" s="212"/>
      <c r="AB1711" s="212"/>
      <c r="AC1711" s="212"/>
      <c r="AD1711" s="212"/>
      <c r="AE1711" s="212"/>
      <c r="AF1711" s="212"/>
      <c r="AG1711" s="212" t="s">
        <v>215</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3" x14ac:dyDescent="0.2">
      <c r="A1712" s="219"/>
      <c r="B1712" s="220"/>
      <c r="C1712" s="262" t="s">
        <v>1814</v>
      </c>
      <c r="D1712" s="249"/>
      <c r="E1712" s="250">
        <v>5.8752000000000004</v>
      </c>
      <c r="F1712" s="223"/>
      <c r="G1712" s="223"/>
      <c r="H1712" s="223"/>
      <c r="I1712" s="223"/>
      <c r="J1712" s="223"/>
      <c r="K1712" s="223"/>
      <c r="L1712" s="223"/>
      <c r="M1712" s="223"/>
      <c r="N1712" s="222"/>
      <c r="O1712" s="222"/>
      <c r="P1712" s="222"/>
      <c r="Q1712" s="222"/>
      <c r="R1712" s="223"/>
      <c r="S1712" s="223"/>
      <c r="T1712" s="223"/>
      <c r="U1712" s="223"/>
      <c r="V1712" s="223"/>
      <c r="W1712" s="223"/>
      <c r="X1712" s="223"/>
      <c r="Y1712" s="223"/>
      <c r="Z1712" s="212"/>
      <c r="AA1712" s="212"/>
      <c r="AB1712" s="212"/>
      <c r="AC1712" s="212"/>
      <c r="AD1712" s="212"/>
      <c r="AE1712" s="212"/>
      <c r="AF1712" s="212"/>
      <c r="AG1712" s="212" t="s">
        <v>215</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19"/>
      <c r="B1713" s="220"/>
      <c r="C1713" s="262" t="s">
        <v>1815</v>
      </c>
      <c r="D1713" s="249"/>
      <c r="E1713" s="250">
        <v>8.0039999999999996</v>
      </c>
      <c r="F1713" s="223"/>
      <c r="G1713" s="223"/>
      <c r="H1713" s="223"/>
      <c r="I1713" s="223"/>
      <c r="J1713" s="223"/>
      <c r="K1713" s="223"/>
      <c r="L1713" s="223"/>
      <c r="M1713" s="223"/>
      <c r="N1713" s="222"/>
      <c r="O1713" s="222"/>
      <c r="P1713" s="222"/>
      <c r="Q1713" s="222"/>
      <c r="R1713" s="223"/>
      <c r="S1713" s="223"/>
      <c r="T1713" s="223"/>
      <c r="U1713" s="223"/>
      <c r="V1713" s="223"/>
      <c r="W1713" s="223"/>
      <c r="X1713" s="223"/>
      <c r="Y1713" s="223"/>
      <c r="Z1713" s="212"/>
      <c r="AA1713" s="212"/>
      <c r="AB1713" s="212"/>
      <c r="AC1713" s="212"/>
      <c r="AD1713" s="212"/>
      <c r="AE1713" s="212"/>
      <c r="AF1713" s="212"/>
      <c r="AG1713" s="212" t="s">
        <v>215</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3" x14ac:dyDescent="0.2">
      <c r="A1714" s="219"/>
      <c r="B1714" s="220"/>
      <c r="C1714" s="262" t="s">
        <v>1816</v>
      </c>
      <c r="D1714" s="249"/>
      <c r="E1714" s="250">
        <v>9.6</v>
      </c>
      <c r="F1714" s="223"/>
      <c r="G1714" s="223"/>
      <c r="H1714" s="223"/>
      <c r="I1714" s="223"/>
      <c r="J1714" s="223"/>
      <c r="K1714" s="223"/>
      <c r="L1714" s="223"/>
      <c r="M1714" s="223"/>
      <c r="N1714" s="222"/>
      <c r="O1714" s="222"/>
      <c r="P1714" s="222"/>
      <c r="Q1714" s="222"/>
      <c r="R1714" s="223"/>
      <c r="S1714" s="223"/>
      <c r="T1714" s="223"/>
      <c r="U1714" s="223"/>
      <c r="V1714" s="223"/>
      <c r="W1714" s="223"/>
      <c r="X1714" s="223"/>
      <c r="Y1714" s="223"/>
      <c r="Z1714" s="212"/>
      <c r="AA1714" s="212"/>
      <c r="AB1714" s="212"/>
      <c r="AC1714" s="212"/>
      <c r="AD1714" s="212"/>
      <c r="AE1714" s="212"/>
      <c r="AF1714" s="212"/>
      <c r="AG1714" s="212" t="s">
        <v>215</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2" x14ac:dyDescent="0.2">
      <c r="A1715" s="219"/>
      <c r="B1715" s="220"/>
      <c r="C1715" s="263"/>
      <c r="D1715" s="241"/>
      <c r="E1715" s="241"/>
      <c r="F1715" s="241"/>
      <c r="G1715" s="241"/>
      <c r="H1715" s="223"/>
      <c r="I1715" s="223"/>
      <c r="J1715" s="223"/>
      <c r="K1715" s="223"/>
      <c r="L1715" s="223"/>
      <c r="M1715" s="223"/>
      <c r="N1715" s="222"/>
      <c r="O1715" s="222"/>
      <c r="P1715" s="222"/>
      <c r="Q1715" s="222"/>
      <c r="R1715" s="223"/>
      <c r="S1715" s="223"/>
      <c r="T1715" s="223"/>
      <c r="U1715" s="223"/>
      <c r="V1715" s="223"/>
      <c r="W1715" s="223"/>
      <c r="X1715" s="223"/>
      <c r="Y1715" s="223"/>
      <c r="Z1715" s="212"/>
      <c r="AA1715" s="212"/>
      <c r="AB1715" s="212"/>
      <c r="AC1715" s="212"/>
      <c r="AD1715" s="212"/>
      <c r="AE1715" s="212"/>
      <c r="AF1715" s="212"/>
      <c r="AG1715" s="212" t="s">
        <v>193</v>
      </c>
      <c r="AH1715" s="212"/>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
      <c r="A1716" s="233">
        <v>417</v>
      </c>
      <c r="B1716" s="234" t="s">
        <v>1817</v>
      </c>
      <c r="C1716" s="244" t="s">
        <v>1818</v>
      </c>
      <c r="D1716" s="235" t="s">
        <v>263</v>
      </c>
      <c r="E1716" s="236">
        <v>7.0624000000000002</v>
      </c>
      <c r="F1716" s="237"/>
      <c r="G1716" s="238">
        <f>ROUND(E1716*F1716,2)</f>
        <v>0</v>
      </c>
      <c r="H1716" s="237"/>
      <c r="I1716" s="238">
        <f>ROUND(E1716*H1716,2)</f>
        <v>0</v>
      </c>
      <c r="J1716" s="237"/>
      <c r="K1716" s="238">
        <f>ROUND(E1716*J1716,2)</f>
        <v>0</v>
      </c>
      <c r="L1716" s="238">
        <v>21</v>
      </c>
      <c r="M1716" s="238">
        <f>G1716*(1+L1716/100)</f>
        <v>0</v>
      </c>
      <c r="N1716" s="236">
        <v>2.7999999999999998E-4</v>
      </c>
      <c r="O1716" s="236">
        <f>ROUND(E1716*N1716,2)</f>
        <v>0</v>
      </c>
      <c r="P1716" s="236">
        <v>0</v>
      </c>
      <c r="Q1716" s="236">
        <f>ROUND(E1716*P1716,2)</f>
        <v>0</v>
      </c>
      <c r="R1716" s="238" t="s">
        <v>1808</v>
      </c>
      <c r="S1716" s="238" t="s">
        <v>188</v>
      </c>
      <c r="T1716" s="239" t="s">
        <v>188</v>
      </c>
      <c r="U1716" s="223">
        <v>0.307</v>
      </c>
      <c r="V1716" s="223">
        <f>ROUND(E1716*U1716,2)</f>
        <v>2.17</v>
      </c>
      <c r="W1716" s="223"/>
      <c r="X1716" s="223" t="s">
        <v>210</v>
      </c>
      <c r="Y1716" s="223" t="s">
        <v>191</v>
      </c>
      <c r="Z1716" s="212"/>
      <c r="AA1716" s="212"/>
      <c r="AB1716" s="212"/>
      <c r="AC1716" s="212"/>
      <c r="AD1716" s="212"/>
      <c r="AE1716" s="212"/>
      <c r="AF1716" s="212"/>
      <c r="AG1716" s="212" t="s">
        <v>224</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2" x14ac:dyDescent="0.2">
      <c r="A1717" s="219"/>
      <c r="B1717" s="220"/>
      <c r="C1717" s="262" t="s">
        <v>1819</v>
      </c>
      <c r="D1717" s="249"/>
      <c r="E1717" s="250">
        <v>7.0624000000000002</v>
      </c>
      <c r="F1717" s="223"/>
      <c r="G1717" s="223"/>
      <c r="H1717" s="223"/>
      <c r="I1717" s="223"/>
      <c r="J1717" s="223"/>
      <c r="K1717" s="223"/>
      <c r="L1717" s="223"/>
      <c r="M1717" s="223"/>
      <c r="N1717" s="222"/>
      <c r="O1717" s="222"/>
      <c r="P1717" s="222"/>
      <c r="Q1717" s="222"/>
      <c r="R1717" s="223"/>
      <c r="S1717" s="223"/>
      <c r="T1717" s="223"/>
      <c r="U1717" s="223"/>
      <c r="V1717" s="223"/>
      <c r="W1717" s="223"/>
      <c r="X1717" s="223"/>
      <c r="Y1717" s="223"/>
      <c r="Z1717" s="212"/>
      <c r="AA1717" s="212"/>
      <c r="AB1717" s="212"/>
      <c r="AC1717" s="212"/>
      <c r="AD1717" s="212"/>
      <c r="AE1717" s="212"/>
      <c r="AF1717" s="212"/>
      <c r="AG1717" s="212" t="s">
        <v>215</v>
      </c>
      <c r="AH1717" s="212">
        <v>5</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2" x14ac:dyDescent="0.2">
      <c r="A1718" s="219"/>
      <c r="B1718" s="220"/>
      <c r="C1718" s="263"/>
      <c r="D1718" s="241"/>
      <c r="E1718" s="241"/>
      <c r="F1718" s="241"/>
      <c r="G1718" s="241"/>
      <c r="H1718" s="223"/>
      <c r="I1718" s="223"/>
      <c r="J1718" s="223"/>
      <c r="K1718" s="223"/>
      <c r="L1718" s="223"/>
      <c r="M1718" s="223"/>
      <c r="N1718" s="222"/>
      <c r="O1718" s="222"/>
      <c r="P1718" s="222"/>
      <c r="Q1718" s="222"/>
      <c r="R1718" s="223"/>
      <c r="S1718" s="223"/>
      <c r="T1718" s="223"/>
      <c r="U1718" s="223"/>
      <c r="V1718" s="223"/>
      <c r="W1718" s="223"/>
      <c r="X1718" s="223"/>
      <c r="Y1718" s="223"/>
      <c r="Z1718" s="212"/>
      <c r="AA1718" s="212"/>
      <c r="AB1718" s="212"/>
      <c r="AC1718" s="212"/>
      <c r="AD1718" s="212"/>
      <c r="AE1718" s="212"/>
      <c r="AF1718" s="212"/>
      <c r="AG1718" s="212" t="s">
        <v>193</v>
      </c>
      <c r="AH1718" s="212"/>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1" x14ac:dyDescent="0.2">
      <c r="A1719" s="233">
        <v>418</v>
      </c>
      <c r="B1719" s="234" t="s">
        <v>1820</v>
      </c>
      <c r="C1719" s="244" t="s">
        <v>1821</v>
      </c>
      <c r="D1719" s="235" t="s">
        <v>263</v>
      </c>
      <c r="E1719" s="236">
        <v>7.0624000000000002</v>
      </c>
      <c r="F1719" s="237"/>
      <c r="G1719" s="238">
        <f>ROUND(E1719*F1719,2)</f>
        <v>0</v>
      </c>
      <c r="H1719" s="237"/>
      <c r="I1719" s="238">
        <f>ROUND(E1719*H1719,2)</f>
        <v>0</v>
      </c>
      <c r="J1719" s="237"/>
      <c r="K1719" s="238">
        <f>ROUND(E1719*J1719,2)</f>
        <v>0</v>
      </c>
      <c r="L1719" s="238">
        <v>21</v>
      </c>
      <c r="M1719" s="238">
        <f>G1719*(1+L1719/100)</f>
        <v>0</v>
      </c>
      <c r="N1719" s="236">
        <v>8.0000000000000007E-5</v>
      </c>
      <c r="O1719" s="236">
        <f>ROUND(E1719*N1719,2)</f>
        <v>0</v>
      </c>
      <c r="P1719" s="236">
        <v>0</v>
      </c>
      <c r="Q1719" s="236">
        <f>ROUND(E1719*P1719,2)</f>
        <v>0</v>
      </c>
      <c r="R1719" s="238" t="s">
        <v>1808</v>
      </c>
      <c r="S1719" s="238" t="s">
        <v>188</v>
      </c>
      <c r="T1719" s="239" t="s">
        <v>188</v>
      </c>
      <c r="U1719" s="223">
        <v>0.156</v>
      </c>
      <c r="V1719" s="223">
        <f>ROUND(E1719*U1719,2)</f>
        <v>1.1000000000000001</v>
      </c>
      <c r="W1719" s="223"/>
      <c r="X1719" s="223" t="s">
        <v>210</v>
      </c>
      <c r="Y1719" s="223" t="s">
        <v>191</v>
      </c>
      <c r="Z1719" s="212"/>
      <c r="AA1719" s="212"/>
      <c r="AB1719" s="212"/>
      <c r="AC1719" s="212"/>
      <c r="AD1719" s="212"/>
      <c r="AE1719" s="212"/>
      <c r="AF1719" s="212"/>
      <c r="AG1719" s="212" t="s">
        <v>1126</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2" x14ac:dyDescent="0.2">
      <c r="A1720" s="219"/>
      <c r="B1720" s="220"/>
      <c r="C1720" s="262" t="s">
        <v>1822</v>
      </c>
      <c r="D1720" s="249"/>
      <c r="E1720" s="250">
        <v>2.3231999999999999</v>
      </c>
      <c r="F1720" s="223"/>
      <c r="G1720" s="223"/>
      <c r="H1720" s="223"/>
      <c r="I1720" s="223"/>
      <c r="J1720" s="223"/>
      <c r="K1720" s="223"/>
      <c r="L1720" s="223"/>
      <c r="M1720" s="223"/>
      <c r="N1720" s="222"/>
      <c r="O1720" s="222"/>
      <c r="P1720" s="222"/>
      <c r="Q1720" s="222"/>
      <c r="R1720" s="223"/>
      <c r="S1720" s="223"/>
      <c r="T1720" s="223"/>
      <c r="U1720" s="223"/>
      <c r="V1720" s="223"/>
      <c r="W1720" s="223"/>
      <c r="X1720" s="223"/>
      <c r="Y1720" s="223"/>
      <c r="Z1720" s="212"/>
      <c r="AA1720" s="212"/>
      <c r="AB1720" s="212"/>
      <c r="AC1720" s="212"/>
      <c r="AD1720" s="212"/>
      <c r="AE1720" s="212"/>
      <c r="AF1720" s="212"/>
      <c r="AG1720" s="212" t="s">
        <v>215</v>
      </c>
      <c r="AH1720" s="212">
        <v>0</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3" x14ac:dyDescent="0.2">
      <c r="A1721" s="219"/>
      <c r="B1721" s="220"/>
      <c r="C1721" s="262" t="s">
        <v>1823</v>
      </c>
      <c r="D1721" s="249"/>
      <c r="E1721" s="250">
        <v>2.2271999999999998</v>
      </c>
      <c r="F1721" s="223"/>
      <c r="G1721" s="223"/>
      <c r="H1721" s="223"/>
      <c r="I1721" s="223"/>
      <c r="J1721" s="223"/>
      <c r="K1721" s="223"/>
      <c r="L1721" s="223"/>
      <c r="M1721" s="223"/>
      <c r="N1721" s="222"/>
      <c r="O1721" s="222"/>
      <c r="P1721" s="222"/>
      <c r="Q1721" s="222"/>
      <c r="R1721" s="223"/>
      <c r="S1721" s="223"/>
      <c r="T1721" s="223"/>
      <c r="U1721" s="223"/>
      <c r="V1721" s="223"/>
      <c r="W1721" s="223"/>
      <c r="X1721" s="223"/>
      <c r="Y1721" s="223"/>
      <c r="Z1721" s="212"/>
      <c r="AA1721" s="212"/>
      <c r="AB1721" s="212"/>
      <c r="AC1721" s="212"/>
      <c r="AD1721" s="212"/>
      <c r="AE1721" s="212"/>
      <c r="AF1721" s="212"/>
      <c r="AG1721" s="212" t="s">
        <v>215</v>
      </c>
      <c r="AH1721" s="212">
        <v>0</v>
      </c>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3" x14ac:dyDescent="0.2">
      <c r="A1722" s="219"/>
      <c r="B1722" s="220"/>
      <c r="C1722" s="262" t="s">
        <v>1824</v>
      </c>
      <c r="D1722" s="249"/>
      <c r="E1722" s="250">
        <v>2.512</v>
      </c>
      <c r="F1722" s="223"/>
      <c r="G1722" s="223"/>
      <c r="H1722" s="223"/>
      <c r="I1722" s="223"/>
      <c r="J1722" s="223"/>
      <c r="K1722" s="223"/>
      <c r="L1722" s="223"/>
      <c r="M1722" s="223"/>
      <c r="N1722" s="222"/>
      <c r="O1722" s="222"/>
      <c r="P1722" s="222"/>
      <c r="Q1722" s="222"/>
      <c r="R1722" s="223"/>
      <c r="S1722" s="223"/>
      <c r="T1722" s="223"/>
      <c r="U1722" s="223"/>
      <c r="V1722" s="223"/>
      <c r="W1722" s="223"/>
      <c r="X1722" s="223"/>
      <c r="Y1722" s="223"/>
      <c r="Z1722" s="212"/>
      <c r="AA1722" s="212"/>
      <c r="AB1722" s="212"/>
      <c r="AC1722" s="212"/>
      <c r="AD1722" s="212"/>
      <c r="AE1722" s="212"/>
      <c r="AF1722" s="212"/>
      <c r="AG1722" s="212" t="s">
        <v>215</v>
      </c>
      <c r="AH1722" s="212">
        <v>0</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2" x14ac:dyDescent="0.2">
      <c r="A1723" s="219"/>
      <c r="B1723" s="220"/>
      <c r="C1723" s="263"/>
      <c r="D1723" s="241"/>
      <c r="E1723" s="241"/>
      <c r="F1723" s="241"/>
      <c r="G1723" s="241"/>
      <c r="H1723" s="223"/>
      <c r="I1723" s="223"/>
      <c r="J1723" s="223"/>
      <c r="K1723" s="223"/>
      <c r="L1723" s="223"/>
      <c r="M1723" s="223"/>
      <c r="N1723" s="222"/>
      <c r="O1723" s="222"/>
      <c r="P1723" s="222"/>
      <c r="Q1723" s="222"/>
      <c r="R1723" s="223"/>
      <c r="S1723" s="223"/>
      <c r="T1723" s="223"/>
      <c r="U1723" s="223"/>
      <c r="V1723" s="223"/>
      <c r="W1723" s="223"/>
      <c r="X1723" s="223"/>
      <c r="Y1723" s="223"/>
      <c r="Z1723" s="212"/>
      <c r="AA1723" s="212"/>
      <c r="AB1723" s="212"/>
      <c r="AC1723" s="212"/>
      <c r="AD1723" s="212"/>
      <c r="AE1723" s="212"/>
      <c r="AF1723" s="212"/>
      <c r="AG1723" s="212" t="s">
        <v>193</v>
      </c>
      <c r="AH1723" s="212"/>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1" x14ac:dyDescent="0.2">
      <c r="A1724" s="233">
        <v>419</v>
      </c>
      <c r="B1724" s="234" t="s">
        <v>1825</v>
      </c>
      <c r="C1724" s="244" t="s">
        <v>1826</v>
      </c>
      <c r="D1724" s="235" t="s">
        <v>263</v>
      </c>
      <c r="E1724" s="236">
        <v>14.272</v>
      </c>
      <c r="F1724" s="237"/>
      <c r="G1724" s="238">
        <f>ROUND(E1724*F1724,2)</f>
        <v>0</v>
      </c>
      <c r="H1724" s="237"/>
      <c r="I1724" s="238">
        <f>ROUND(E1724*H1724,2)</f>
        <v>0</v>
      </c>
      <c r="J1724" s="237"/>
      <c r="K1724" s="238">
        <f>ROUND(E1724*J1724,2)</f>
        <v>0</v>
      </c>
      <c r="L1724" s="238">
        <v>21</v>
      </c>
      <c r="M1724" s="238">
        <f>G1724*(1+L1724/100)</f>
        <v>0</v>
      </c>
      <c r="N1724" s="236">
        <v>4.2000000000000002E-4</v>
      </c>
      <c r="O1724" s="236">
        <f>ROUND(E1724*N1724,2)</f>
        <v>0.01</v>
      </c>
      <c r="P1724" s="236">
        <v>0</v>
      </c>
      <c r="Q1724" s="236">
        <f>ROUND(E1724*P1724,2)</f>
        <v>0</v>
      </c>
      <c r="R1724" s="238" t="s">
        <v>1808</v>
      </c>
      <c r="S1724" s="238" t="s">
        <v>188</v>
      </c>
      <c r="T1724" s="239" t="s">
        <v>188</v>
      </c>
      <c r="U1724" s="223">
        <v>0.13200000000000001</v>
      </c>
      <c r="V1724" s="223">
        <f>ROUND(E1724*U1724,2)</f>
        <v>1.88</v>
      </c>
      <c r="W1724" s="223"/>
      <c r="X1724" s="223" t="s">
        <v>210</v>
      </c>
      <c r="Y1724" s="223" t="s">
        <v>191</v>
      </c>
      <c r="Z1724" s="212"/>
      <c r="AA1724" s="212"/>
      <c r="AB1724" s="212"/>
      <c r="AC1724" s="212"/>
      <c r="AD1724" s="212"/>
      <c r="AE1724" s="212"/>
      <c r="AF1724" s="212"/>
      <c r="AG1724" s="212" t="s">
        <v>1126</v>
      </c>
      <c r="AH1724" s="212"/>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2" x14ac:dyDescent="0.2">
      <c r="A1725" s="219"/>
      <c r="B1725" s="220"/>
      <c r="C1725" s="261" t="s">
        <v>1827</v>
      </c>
      <c r="D1725" s="257"/>
      <c r="E1725" s="257"/>
      <c r="F1725" s="257"/>
      <c r="G1725" s="257"/>
      <c r="H1725" s="223"/>
      <c r="I1725" s="223"/>
      <c r="J1725" s="223"/>
      <c r="K1725" s="223"/>
      <c r="L1725" s="223"/>
      <c r="M1725" s="223"/>
      <c r="N1725" s="222"/>
      <c r="O1725" s="222"/>
      <c r="P1725" s="222"/>
      <c r="Q1725" s="222"/>
      <c r="R1725" s="223"/>
      <c r="S1725" s="223"/>
      <c r="T1725" s="223"/>
      <c r="U1725" s="223"/>
      <c r="V1725" s="223"/>
      <c r="W1725" s="223"/>
      <c r="X1725" s="223"/>
      <c r="Y1725" s="223"/>
      <c r="Z1725" s="212"/>
      <c r="AA1725" s="212"/>
      <c r="AB1725" s="212"/>
      <c r="AC1725" s="212"/>
      <c r="AD1725" s="212"/>
      <c r="AE1725" s="212"/>
      <c r="AF1725" s="212"/>
      <c r="AG1725" s="212" t="s">
        <v>213</v>
      </c>
      <c r="AH1725" s="212"/>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2" x14ac:dyDescent="0.2">
      <c r="A1726" s="219"/>
      <c r="B1726" s="220"/>
      <c r="C1726" s="262" t="s">
        <v>1828</v>
      </c>
      <c r="D1726" s="249"/>
      <c r="E1726" s="250">
        <v>9.4719999999999995</v>
      </c>
      <c r="F1726" s="223"/>
      <c r="G1726" s="223"/>
      <c r="H1726" s="223"/>
      <c r="I1726" s="223"/>
      <c r="J1726" s="223"/>
      <c r="K1726" s="223"/>
      <c r="L1726" s="223"/>
      <c r="M1726" s="223"/>
      <c r="N1726" s="222"/>
      <c r="O1726" s="222"/>
      <c r="P1726" s="222"/>
      <c r="Q1726" s="222"/>
      <c r="R1726" s="223"/>
      <c r="S1726" s="223"/>
      <c r="T1726" s="223"/>
      <c r="U1726" s="223"/>
      <c r="V1726" s="223"/>
      <c r="W1726" s="223"/>
      <c r="X1726" s="223"/>
      <c r="Y1726" s="223"/>
      <c r="Z1726" s="212"/>
      <c r="AA1726" s="212"/>
      <c r="AB1726" s="212"/>
      <c r="AC1726" s="212"/>
      <c r="AD1726" s="212"/>
      <c r="AE1726" s="212"/>
      <c r="AF1726" s="212"/>
      <c r="AG1726" s="212" t="s">
        <v>215</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62" t="s">
        <v>1829</v>
      </c>
      <c r="D1727" s="249"/>
      <c r="E1727" s="250">
        <v>4.8</v>
      </c>
      <c r="F1727" s="223"/>
      <c r="G1727" s="223"/>
      <c r="H1727" s="223"/>
      <c r="I1727" s="223"/>
      <c r="J1727" s="223"/>
      <c r="K1727" s="223"/>
      <c r="L1727" s="223"/>
      <c r="M1727" s="223"/>
      <c r="N1727" s="222"/>
      <c r="O1727" s="222"/>
      <c r="P1727" s="222"/>
      <c r="Q1727" s="222"/>
      <c r="R1727" s="223"/>
      <c r="S1727" s="223"/>
      <c r="T1727" s="223"/>
      <c r="U1727" s="223"/>
      <c r="V1727" s="223"/>
      <c r="W1727" s="223"/>
      <c r="X1727" s="223"/>
      <c r="Y1727" s="223"/>
      <c r="Z1727" s="212"/>
      <c r="AA1727" s="212"/>
      <c r="AB1727" s="212"/>
      <c r="AC1727" s="212"/>
      <c r="AD1727" s="212"/>
      <c r="AE1727" s="212"/>
      <c r="AF1727" s="212"/>
      <c r="AG1727" s="212" t="s">
        <v>215</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2" x14ac:dyDescent="0.2">
      <c r="A1728" s="219"/>
      <c r="B1728" s="220"/>
      <c r="C1728" s="263"/>
      <c r="D1728" s="241"/>
      <c r="E1728" s="241"/>
      <c r="F1728" s="241"/>
      <c r="G1728" s="241"/>
      <c r="H1728" s="223"/>
      <c r="I1728" s="223"/>
      <c r="J1728" s="223"/>
      <c r="K1728" s="223"/>
      <c r="L1728" s="223"/>
      <c r="M1728" s="223"/>
      <c r="N1728" s="222"/>
      <c r="O1728" s="222"/>
      <c r="P1728" s="222"/>
      <c r="Q1728" s="222"/>
      <c r="R1728" s="223"/>
      <c r="S1728" s="223"/>
      <c r="T1728" s="223"/>
      <c r="U1728" s="223"/>
      <c r="V1728" s="223"/>
      <c r="W1728" s="223"/>
      <c r="X1728" s="223"/>
      <c r="Y1728" s="223"/>
      <c r="Z1728" s="212"/>
      <c r="AA1728" s="212"/>
      <c r="AB1728" s="212"/>
      <c r="AC1728" s="212"/>
      <c r="AD1728" s="212"/>
      <c r="AE1728" s="212"/>
      <c r="AF1728" s="212"/>
      <c r="AG1728" s="212" t="s">
        <v>193</v>
      </c>
      <c r="AH1728" s="212"/>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ht="22.5" outlineLevel="1" x14ac:dyDescent="0.2">
      <c r="A1729" s="233">
        <v>420</v>
      </c>
      <c r="B1729" s="234" t="s">
        <v>1830</v>
      </c>
      <c r="C1729" s="244" t="s">
        <v>1831</v>
      </c>
      <c r="D1729" s="235" t="s">
        <v>263</v>
      </c>
      <c r="E1729" s="236">
        <v>599.21280000000002</v>
      </c>
      <c r="F1729" s="237"/>
      <c r="G1729" s="238">
        <f>ROUND(E1729*F1729,2)</f>
        <v>0</v>
      </c>
      <c r="H1729" s="237"/>
      <c r="I1729" s="238">
        <f>ROUND(E1729*H1729,2)</f>
        <v>0</v>
      </c>
      <c r="J1729" s="237"/>
      <c r="K1729" s="238">
        <f>ROUND(E1729*J1729,2)</f>
        <v>0</v>
      </c>
      <c r="L1729" s="238">
        <v>21</v>
      </c>
      <c r="M1729" s="238">
        <f>G1729*(1+L1729/100)</f>
        <v>0</v>
      </c>
      <c r="N1729" s="236">
        <v>1.6000000000000001E-4</v>
      </c>
      <c r="O1729" s="236">
        <f>ROUND(E1729*N1729,2)</f>
        <v>0.1</v>
      </c>
      <c r="P1729" s="236">
        <v>0</v>
      </c>
      <c r="Q1729" s="236">
        <f>ROUND(E1729*P1729,2)</f>
        <v>0</v>
      </c>
      <c r="R1729" s="238" t="s">
        <v>1808</v>
      </c>
      <c r="S1729" s="238" t="s">
        <v>188</v>
      </c>
      <c r="T1729" s="239" t="s">
        <v>188</v>
      </c>
      <c r="U1729" s="223">
        <v>0.15</v>
      </c>
      <c r="V1729" s="223">
        <f>ROUND(E1729*U1729,2)</f>
        <v>89.88</v>
      </c>
      <c r="W1729" s="223"/>
      <c r="X1729" s="223" t="s">
        <v>210</v>
      </c>
      <c r="Y1729" s="223" t="s">
        <v>191</v>
      </c>
      <c r="Z1729" s="212"/>
      <c r="AA1729" s="212"/>
      <c r="AB1729" s="212"/>
      <c r="AC1729" s="212"/>
      <c r="AD1729" s="212"/>
      <c r="AE1729" s="212"/>
      <c r="AF1729" s="212"/>
      <c r="AG1729" s="212" t="s">
        <v>1126</v>
      </c>
      <c r="AH1729" s="212"/>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2" x14ac:dyDescent="0.2">
      <c r="A1730" s="219"/>
      <c r="B1730" s="220"/>
      <c r="C1730" s="262" t="s">
        <v>1832</v>
      </c>
      <c r="D1730" s="249"/>
      <c r="E1730" s="250">
        <v>4.8</v>
      </c>
      <c r="F1730" s="223"/>
      <c r="G1730" s="223"/>
      <c r="H1730" s="223"/>
      <c r="I1730" s="223"/>
      <c r="J1730" s="223"/>
      <c r="K1730" s="223"/>
      <c r="L1730" s="223"/>
      <c r="M1730" s="223"/>
      <c r="N1730" s="222"/>
      <c r="O1730" s="222"/>
      <c r="P1730" s="222"/>
      <c r="Q1730" s="222"/>
      <c r="R1730" s="223"/>
      <c r="S1730" s="223"/>
      <c r="T1730" s="223"/>
      <c r="U1730" s="223"/>
      <c r="V1730" s="223"/>
      <c r="W1730" s="223"/>
      <c r="X1730" s="223"/>
      <c r="Y1730" s="223"/>
      <c r="Z1730" s="212"/>
      <c r="AA1730" s="212"/>
      <c r="AB1730" s="212"/>
      <c r="AC1730" s="212"/>
      <c r="AD1730" s="212"/>
      <c r="AE1730" s="212"/>
      <c r="AF1730" s="212"/>
      <c r="AG1730" s="212" t="s">
        <v>215</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62" t="s">
        <v>1833</v>
      </c>
      <c r="D1731" s="249"/>
      <c r="E1731" s="250">
        <v>75.239999999999995</v>
      </c>
      <c r="F1731" s="223"/>
      <c r="G1731" s="223"/>
      <c r="H1731" s="223"/>
      <c r="I1731" s="223"/>
      <c r="J1731" s="223"/>
      <c r="K1731" s="223"/>
      <c r="L1731" s="223"/>
      <c r="M1731" s="223"/>
      <c r="N1731" s="222"/>
      <c r="O1731" s="222"/>
      <c r="P1731" s="222"/>
      <c r="Q1731" s="222"/>
      <c r="R1731" s="223"/>
      <c r="S1731" s="223"/>
      <c r="T1731" s="223"/>
      <c r="U1731" s="223"/>
      <c r="V1731" s="223"/>
      <c r="W1731" s="223"/>
      <c r="X1731" s="223"/>
      <c r="Y1731" s="223"/>
      <c r="Z1731" s="212"/>
      <c r="AA1731" s="212"/>
      <c r="AB1731" s="212"/>
      <c r="AC1731" s="212"/>
      <c r="AD1731" s="212"/>
      <c r="AE1731" s="212"/>
      <c r="AF1731" s="212"/>
      <c r="AG1731" s="212" t="s">
        <v>215</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62" t="s">
        <v>1834</v>
      </c>
      <c r="D1732" s="249"/>
      <c r="E1732" s="250">
        <v>17.079999999999998</v>
      </c>
      <c r="F1732" s="223"/>
      <c r="G1732" s="223"/>
      <c r="H1732" s="223"/>
      <c r="I1732" s="223"/>
      <c r="J1732" s="223"/>
      <c r="K1732" s="223"/>
      <c r="L1732" s="223"/>
      <c r="M1732" s="223"/>
      <c r="N1732" s="222"/>
      <c r="O1732" s="222"/>
      <c r="P1732" s="222"/>
      <c r="Q1732" s="222"/>
      <c r="R1732" s="223"/>
      <c r="S1732" s="223"/>
      <c r="T1732" s="223"/>
      <c r="U1732" s="223"/>
      <c r="V1732" s="223"/>
      <c r="W1732" s="223"/>
      <c r="X1732" s="223"/>
      <c r="Y1732" s="223"/>
      <c r="Z1732" s="212"/>
      <c r="AA1732" s="212"/>
      <c r="AB1732" s="212"/>
      <c r="AC1732" s="212"/>
      <c r="AD1732" s="212"/>
      <c r="AE1732" s="212"/>
      <c r="AF1732" s="212"/>
      <c r="AG1732" s="212" t="s">
        <v>215</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3" x14ac:dyDescent="0.2">
      <c r="A1733" s="219"/>
      <c r="B1733" s="220"/>
      <c r="C1733" s="262" t="s">
        <v>1835</v>
      </c>
      <c r="D1733" s="249"/>
      <c r="E1733" s="250">
        <v>9.4719999999999995</v>
      </c>
      <c r="F1733" s="223"/>
      <c r="G1733" s="223"/>
      <c r="H1733" s="223"/>
      <c r="I1733" s="223"/>
      <c r="J1733" s="223"/>
      <c r="K1733" s="223"/>
      <c r="L1733" s="223"/>
      <c r="M1733" s="223"/>
      <c r="N1733" s="222"/>
      <c r="O1733" s="222"/>
      <c r="P1733" s="222"/>
      <c r="Q1733" s="222"/>
      <c r="R1733" s="223"/>
      <c r="S1733" s="223"/>
      <c r="T1733" s="223"/>
      <c r="U1733" s="223"/>
      <c r="V1733" s="223"/>
      <c r="W1733" s="223"/>
      <c r="X1733" s="223"/>
      <c r="Y1733" s="223"/>
      <c r="Z1733" s="212"/>
      <c r="AA1733" s="212"/>
      <c r="AB1733" s="212"/>
      <c r="AC1733" s="212"/>
      <c r="AD1733" s="212"/>
      <c r="AE1733" s="212"/>
      <c r="AF1733" s="212"/>
      <c r="AG1733" s="212" t="s">
        <v>215</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62" t="s">
        <v>1836</v>
      </c>
      <c r="D1734" s="249"/>
      <c r="E1734" s="250">
        <v>164.75200000000001</v>
      </c>
      <c r="F1734" s="223"/>
      <c r="G1734" s="223"/>
      <c r="H1734" s="223"/>
      <c r="I1734" s="223"/>
      <c r="J1734" s="223"/>
      <c r="K1734" s="223"/>
      <c r="L1734" s="223"/>
      <c r="M1734" s="223"/>
      <c r="N1734" s="222"/>
      <c r="O1734" s="222"/>
      <c r="P1734" s="222"/>
      <c r="Q1734" s="222"/>
      <c r="R1734" s="223"/>
      <c r="S1734" s="223"/>
      <c r="T1734" s="223"/>
      <c r="U1734" s="223"/>
      <c r="V1734" s="223"/>
      <c r="W1734" s="223"/>
      <c r="X1734" s="223"/>
      <c r="Y1734" s="223"/>
      <c r="Z1734" s="212"/>
      <c r="AA1734" s="212"/>
      <c r="AB1734" s="212"/>
      <c r="AC1734" s="212"/>
      <c r="AD1734" s="212"/>
      <c r="AE1734" s="212"/>
      <c r="AF1734" s="212"/>
      <c r="AG1734" s="212" t="s">
        <v>215</v>
      </c>
      <c r="AH1734" s="212">
        <v>0</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3" x14ac:dyDescent="0.2">
      <c r="A1735" s="219"/>
      <c r="B1735" s="220"/>
      <c r="C1735" s="262" t="s">
        <v>1837</v>
      </c>
      <c r="D1735" s="249"/>
      <c r="E1735" s="250">
        <v>13.103999999999999</v>
      </c>
      <c r="F1735" s="223"/>
      <c r="G1735" s="223"/>
      <c r="H1735" s="223"/>
      <c r="I1735" s="223"/>
      <c r="J1735" s="223"/>
      <c r="K1735" s="223"/>
      <c r="L1735" s="223"/>
      <c r="M1735" s="223"/>
      <c r="N1735" s="222"/>
      <c r="O1735" s="222"/>
      <c r="P1735" s="222"/>
      <c r="Q1735" s="222"/>
      <c r="R1735" s="223"/>
      <c r="S1735" s="223"/>
      <c r="T1735" s="223"/>
      <c r="U1735" s="223"/>
      <c r="V1735" s="223"/>
      <c r="W1735" s="223"/>
      <c r="X1735" s="223"/>
      <c r="Y1735" s="223"/>
      <c r="Z1735" s="212"/>
      <c r="AA1735" s="212"/>
      <c r="AB1735" s="212"/>
      <c r="AC1735" s="212"/>
      <c r="AD1735" s="212"/>
      <c r="AE1735" s="212"/>
      <c r="AF1735" s="212"/>
      <c r="AG1735" s="212" t="s">
        <v>215</v>
      </c>
      <c r="AH1735" s="212">
        <v>0</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3" x14ac:dyDescent="0.2">
      <c r="A1736" s="219"/>
      <c r="B1736" s="220"/>
      <c r="C1736" s="262" t="s">
        <v>1838</v>
      </c>
      <c r="D1736" s="249"/>
      <c r="E1736" s="250">
        <v>3.456</v>
      </c>
      <c r="F1736" s="223"/>
      <c r="G1736" s="223"/>
      <c r="H1736" s="223"/>
      <c r="I1736" s="223"/>
      <c r="J1736" s="223"/>
      <c r="K1736" s="223"/>
      <c r="L1736" s="223"/>
      <c r="M1736" s="223"/>
      <c r="N1736" s="222"/>
      <c r="O1736" s="222"/>
      <c r="P1736" s="222"/>
      <c r="Q1736" s="222"/>
      <c r="R1736" s="223"/>
      <c r="S1736" s="223"/>
      <c r="T1736" s="223"/>
      <c r="U1736" s="223"/>
      <c r="V1736" s="223"/>
      <c r="W1736" s="223"/>
      <c r="X1736" s="223"/>
      <c r="Y1736" s="223"/>
      <c r="Z1736" s="212"/>
      <c r="AA1736" s="212"/>
      <c r="AB1736" s="212"/>
      <c r="AC1736" s="212"/>
      <c r="AD1736" s="212"/>
      <c r="AE1736" s="212"/>
      <c r="AF1736" s="212"/>
      <c r="AG1736" s="212" t="s">
        <v>215</v>
      </c>
      <c r="AH1736" s="212">
        <v>0</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3" x14ac:dyDescent="0.2">
      <c r="A1737" s="219"/>
      <c r="B1737" s="220"/>
      <c r="C1737" s="262" t="s">
        <v>1839</v>
      </c>
      <c r="D1737" s="249"/>
      <c r="E1737" s="250">
        <v>1.56</v>
      </c>
      <c r="F1737" s="223"/>
      <c r="G1737" s="223"/>
      <c r="H1737" s="223"/>
      <c r="I1737" s="223"/>
      <c r="J1737" s="223"/>
      <c r="K1737" s="223"/>
      <c r="L1737" s="223"/>
      <c r="M1737" s="223"/>
      <c r="N1737" s="222"/>
      <c r="O1737" s="222"/>
      <c r="P1737" s="222"/>
      <c r="Q1737" s="222"/>
      <c r="R1737" s="223"/>
      <c r="S1737" s="223"/>
      <c r="T1737" s="223"/>
      <c r="U1737" s="223"/>
      <c r="V1737" s="223"/>
      <c r="W1737" s="223"/>
      <c r="X1737" s="223"/>
      <c r="Y1737" s="223"/>
      <c r="Z1737" s="212"/>
      <c r="AA1737" s="212"/>
      <c r="AB1737" s="212"/>
      <c r="AC1737" s="212"/>
      <c r="AD1737" s="212"/>
      <c r="AE1737" s="212"/>
      <c r="AF1737" s="212"/>
      <c r="AG1737" s="212" t="s">
        <v>215</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3" x14ac:dyDescent="0.2">
      <c r="A1738" s="219"/>
      <c r="B1738" s="220"/>
      <c r="C1738" s="262" t="s">
        <v>1840</v>
      </c>
      <c r="D1738" s="249"/>
      <c r="E1738" s="250">
        <v>20.74</v>
      </c>
      <c r="F1738" s="223"/>
      <c r="G1738" s="223"/>
      <c r="H1738" s="223"/>
      <c r="I1738" s="223"/>
      <c r="J1738" s="223"/>
      <c r="K1738" s="223"/>
      <c r="L1738" s="223"/>
      <c r="M1738" s="223"/>
      <c r="N1738" s="222"/>
      <c r="O1738" s="222"/>
      <c r="P1738" s="222"/>
      <c r="Q1738" s="222"/>
      <c r="R1738" s="223"/>
      <c r="S1738" s="223"/>
      <c r="T1738" s="223"/>
      <c r="U1738" s="223"/>
      <c r="V1738" s="223"/>
      <c r="W1738" s="223"/>
      <c r="X1738" s="223"/>
      <c r="Y1738" s="223"/>
      <c r="Z1738" s="212"/>
      <c r="AA1738" s="212"/>
      <c r="AB1738" s="212"/>
      <c r="AC1738" s="212"/>
      <c r="AD1738" s="212"/>
      <c r="AE1738" s="212"/>
      <c r="AF1738" s="212"/>
      <c r="AG1738" s="212" t="s">
        <v>215</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19"/>
      <c r="B1739" s="220"/>
      <c r="C1739" s="262" t="s">
        <v>1841</v>
      </c>
      <c r="D1739" s="249"/>
      <c r="E1739" s="250">
        <v>140</v>
      </c>
      <c r="F1739" s="223"/>
      <c r="G1739" s="223"/>
      <c r="H1739" s="223"/>
      <c r="I1739" s="223"/>
      <c r="J1739" s="223"/>
      <c r="K1739" s="223"/>
      <c r="L1739" s="223"/>
      <c r="M1739" s="223"/>
      <c r="N1739" s="222"/>
      <c r="O1739" s="222"/>
      <c r="P1739" s="222"/>
      <c r="Q1739" s="222"/>
      <c r="R1739" s="223"/>
      <c r="S1739" s="223"/>
      <c r="T1739" s="223"/>
      <c r="U1739" s="223"/>
      <c r="V1739" s="223"/>
      <c r="W1739" s="223"/>
      <c r="X1739" s="223"/>
      <c r="Y1739" s="223"/>
      <c r="Z1739" s="212"/>
      <c r="AA1739" s="212"/>
      <c r="AB1739" s="212"/>
      <c r="AC1739" s="212"/>
      <c r="AD1739" s="212"/>
      <c r="AE1739" s="212"/>
      <c r="AF1739" s="212"/>
      <c r="AG1739" s="212" t="s">
        <v>215</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3" x14ac:dyDescent="0.2">
      <c r="A1740" s="219"/>
      <c r="B1740" s="220"/>
      <c r="C1740" s="262" t="s">
        <v>1842</v>
      </c>
      <c r="D1740" s="249"/>
      <c r="E1740" s="250">
        <v>63.48</v>
      </c>
      <c r="F1740" s="223"/>
      <c r="G1740" s="223"/>
      <c r="H1740" s="223"/>
      <c r="I1740" s="223"/>
      <c r="J1740" s="223"/>
      <c r="K1740" s="223"/>
      <c r="L1740" s="223"/>
      <c r="M1740" s="223"/>
      <c r="N1740" s="222"/>
      <c r="O1740" s="222"/>
      <c r="P1740" s="222"/>
      <c r="Q1740" s="222"/>
      <c r="R1740" s="223"/>
      <c r="S1740" s="223"/>
      <c r="T1740" s="223"/>
      <c r="U1740" s="223"/>
      <c r="V1740" s="223"/>
      <c r="W1740" s="223"/>
      <c r="X1740" s="223"/>
      <c r="Y1740" s="223"/>
      <c r="Z1740" s="212"/>
      <c r="AA1740" s="212"/>
      <c r="AB1740" s="212"/>
      <c r="AC1740" s="212"/>
      <c r="AD1740" s="212"/>
      <c r="AE1740" s="212"/>
      <c r="AF1740" s="212"/>
      <c r="AG1740" s="212" t="s">
        <v>215</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19"/>
      <c r="B1741" s="220"/>
      <c r="C1741" s="262" t="s">
        <v>1843</v>
      </c>
      <c r="D1741" s="249"/>
      <c r="E1741" s="250"/>
      <c r="F1741" s="223"/>
      <c r="G1741" s="223"/>
      <c r="H1741" s="223"/>
      <c r="I1741" s="223"/>
      <c r="J1741" s="223"/>
      <c r="K1741" s="223"/>
      <c r="L1741" s="223"/>
      <c r="M1741" s="223"/>
      <c r="N1741" s="222"/>
      <c r="O1741" s="222"/>
      <c r="P1741" s="222"/>
      <c r="Q1741" s="222"/>
      <c r="R1741" s="223"/>
      <c r="S1741" s="223"/>
      <c r="T1741" s="223"/>
      <c r="U1741" s="223"/>
      <c r="V1741" s="223"/>
      <c r="W1741" s="223"/>
      <c r="X1741" s="223"/>
      <c r="Y1741" s="223"/>
      <c r="Z1741" s="212"/>
      <c r="AA1741" s="212"/>
      <c r="AB1741" s="212"/>
      <c r="AC1741" s="212"/>
      <c r="AD1741" s="212"/>
      <c r="AE1741" s="212"/>
      <c r="AF1741" s="212"/>
      <c r="AG1741" s="212" t="s">
        <v>215</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3" x14ac:dyDescent="0.2">
      <c r="A1742" s="219"/>
      <c r="B1742" s="220"/>
      <c r="C1742" s="262" t="s">
        <v>1844</v>
      </c>
      <c r="D1742" s="249"/>
      <c r="E1742" s="250">
        <v>17.682400000000001</v>
      </c>
      <c r="F1742" s="223"/>
      <c r="G1742" s="223"/>
      <c r="H1742" s="223"/>
      <c r="I1742" s="223"/>
      <c r="J1742" s="223"/>
      <c r="K1742" s="223"/>
      <c r="L1742" s="223"/>
      <c r="M1742" s="223"/>
      <c r="N1742" s="222"/>
      <c r="O1742" s="222"/>
      <c r="P1742" s="222"/>
      <c r="Q1742" s="222"/>
      <c r="R1742" s="223"/>
      <c r="S1742" s="223"/>
      <c r="T1742" s="223"/>
      <c r="U1742" s="223"/>
      <c r="V1742" s="223"/>
      <c r="W1742" s="223"/>
      <c r="X1742" s="223"/>
      <c r="Y1742" s="223"/>
      <c r="Z1742" s="212"/>
      <c r="AA1742" s="212"/>
      <c r="AB1742" s="212"/>
      <c r="AC1742" s="212"/>
      <c r="AD1742" s="212"/>
      <c r="AE1742" s="212"/>
      <c r="AF1742" s="212"/>
      <c r="AG1742" s="212" t="s">
        <v>215</v>
      </c>
      <c r="AH1742" s="212">
        <v>0</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3" x14ac:dyDescent="0.2">
      <c r="A1743" s="219"/>
      <c r="B1743" s="220"/>
      <c r="C1743" s="262" t="s">
        <v>1845</v>
      </c>
      <c r="D1743" s="249"/>
      <c r="E1743" s="250">
        <v>1.9136</v>
      </c>
      <c r="F1743" s="223"/>
      <c r="G1743" s="223"/>
      <c r="H1743" s="223"/>
      <c r="I1743" s="223"/>
      <c r="J1743" s="223"/>
      <c r="K1743" s="223"/>
      <c r="L1743" s="223"/>
      <c r="M1743" s="223"/>
      <c r="N1743" s="222"/>
      <c r="O1743" s="222"/>
      <c r="P1743" s="222"/>
      <c r="Q1743" s="222"/>
      <c r="R1743" s="223"/>
      <c r="S1743" s="223"/>
      <c r="T1743" s="223"/>
      <c r="U1743" s="223"/>
      <c r="V1743" s="223"/>
      <c r="W1743" s="223"/>
      <c r="X1743" s="223"/>
      <c r="Y1743" s="223"/>
      <c r="Z1743" s="212"/>
      <c r="AA1743" s="212"/>
      <c r="AB1743" s="212"/>
      <c r="AC1743" s="212"/>
      <c r="AD1743" s="212"/>
      <c r="AE1743" s="212"/>
      <c r="AF1743" s="212"/>
      <c r="AG1743" s="212" t="s">
        <v>215</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19"/>
      <c r="B1744" s="220"/>
      <c r="C1744" s="262" t="s">
        <v>1846</v>
      </c>
      <c r="D1744" s="249"/>
      <c r="E1744" s="250">
        <v>7.8719999999999999</v>
      </c>
      <c r="F1744" s="223"/>
      <c r="G1744" s="223"/>
      <c r="H1744" s="223"/>
      <c r="I1744" s="223"/>
      <c r="J1744" s="223"/>
      <c r="K1744" s="223"/>
      <c r="L1744" s="223"/>
      <c r="M1744" s="223"/>
      <c r="N1744" s="222"/>
      <c r="O1744" s="222"/>
      <c r="P1744" s="222"/>
      <c r="Q1744" s="222"/>
      <c r="R1744" s="223"/>
      <c r="S1744" s="223"/>
      <c r="T1744" s="223"/>
      <c r="U1744" s="223"/>
      <c r="V1744" s="223"/>
      <c r="W1744" s="223"/>
      <c r="X1744" s="223"/>
      <c r="Y1744" s="223"/>
      <c r="Z1744" s="212"/>
      <c r="AA1744" s="212"/>
      <c r="AB1744" s="212"/>
      <c r="AC1744" s="212"/>
      <c r="AD1744" s="212"/>
      <c r="AE1744" s="212"/>
      <c r="AF1744" s="212"/>
      <c r="AG1744" s="212" t="s">
        <v>215</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19"/>
      <c r="B1745" s="220"/>
      <c r="C1745" s="262" t="s">
        <v>1847</v>
      </c>
      <c r="D1745" s="249"/>
      <c r="E1745" s="250">
        <v>58.0608</v>
      </c>
      <c r="F1745" s="223"/>
      <c r="G1745" s="223"/>
      <c r="H1745" s="223"/>
      <c r="I1745" s="223"/>
      <c r="J1745" s="223"/>
      <c r="K1745" s="223"/>
      <c r="L1745" s="223"/>
      <c r="M1745" s="223"/>
      <c r="N1745" s="222"/>
      <c r="O1745" s="222"/>
      <c r="P1745" s="222"/>
      <c r="Q1745" s="222"/>
      <c r="R1745" s="223"/>
      <c r="S1745" s="223"/>
      <c r="T1745" s="223"/>
      <c r="U1745" s="223"/>
      <c r="V1745" s="223"/>
      <c r="W1745" s="223"/>
      <c r="X1745" s="223"/>
      <c r="Y1745" s="223"/>
      <c r="Z1745" s="212"/>
      <c r="AA1745" s="212"/>
      <c r="AB1745" s="212"/>
      <c r="AC1745" s="212"/>
      <c r="AD1745" s="212"/>
      <c r="AE1745" s="212"/>
      <c r="AF1745" s="212"/>
      <c r="AG1745" s="212" t="s">
        <v>215</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2" x14ac:dyDescent="0.2">
      <c r="A1746" s="219"/>
      <c r="B1746" s="220"/>
      <c r="C1746" s="263"/>
      <c r="D1746" s="241"/>
      <c r="E1746" s="241"/>
      <c r="F1746" s="241"/>
      <c r="G1746" s="241"/>
      <c r="H1746" s="223"/>
      <c r="I1746" s="223"/>
      <c r="J1746" s="223"/>
      <c r="K1746" s="223"/>
      <c r="L1746" s="223"/>
      <c r="M1746" s="223"/>
      <c r="N1746" s="222"/>
      <c r="O1746" s="222"/>
      <c r="P1746" s="222"/>
      <c r="Q1746" s="222"/>
      <c r="R1746" s="223"/>
      <c r="S1746" s="223"/>
      <c r="T1746" s="223"/>
      <c r="U1746" s="223"/>
      <c r="V1746" s="223"/>
      <c r="W1746" s="223"/>
      <c r="X1746" s="223"/>
      <c r="Y1746" s="223"/>
      <c r="Z1746" s="212"/>
      <c r="AA1746" s="212"/>
      <c r="AB1746" s="212"/>
      <c r="AC1746" s="212"/>
      <c r="AD1746" s="212"/>
      <c r="AE1746" s="212"/>
      <c r="AF1746" s="212"/>
      <c r="AG1746" s="212" t="s">
        <v>193</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ht="22.5" outlineLevel="1" x14ac:dyDescent="0.2">
      <c r="A1747" s="233">
        <v>421</v>
      </c>
      <c r="B1747" s="234" t="s">
        <v>1848</v>
      </c>
      <c r="C1747" s="244" t="s">
        <v>1849</v>
      </c>
      <c r="D1747" s="235" t="s">
        <v>263</v>
      </c>
      <c r="E1747" s="236">
        <v>11.4</v>
      </c>
      <c r="F1747" s="237"/>
      <c r="G1747" s="238">
        <f>ROUND(E1747*F1747,2)</f>
        <v>0</v>
      </c>
      <c r="H1747" s="237"/>
      <c r="I1747" s="238">
        <f>ROUND(E1747*H1747,2)</f>
        <v>0</v>
      </c>
      <c r="J1747" s="237"/>
      <c r="K1747" s="238">
        <f>ROUND(E1747*J1747,2)</f>
        <v>0</v>
      </c>
      <c r="L1747" s="238">
        <v>21</v>
      </c>
      <c r="M1747" s="238">
        <f>G1747*(1+L1747/100)</f>
        <v>0</v>
      </c>
      <c r="N1747" s="236">
        <v>1.2800000000000001E-3</v>
      </c>
      <c r="O1747" s="236">
        <f>ROUND(E1747*N1747,2)</f>
        <v>0.01</v>
      </c>
      <c r="P1747" s="236">
        <v>0</v>
      </c>
      <c r="Q1747" s="236">
        <f>ROUND(E1747*P1747,2)</f>
        <v>0</v>
      </c>
      <c r="R1747" s="238" t="s">
        <v>1808</v>
      </c>
      <c r="S1747" s="238" t="s">
        <v>188</v>
      </c>
      <c r="T1747" s="239" t="s">
        <v>188</v>
      </c>
      <c r="U1747" s="223">
        <v>0.51300000000000001</v>
      </c>
      <c r="V1747" s="223">
        <f>ROUND(E1747*U1747,2)</f>
        <v>5.85</v>
      </c>
      <c r="W1747" s="223"/>
      <c r="X1747" s="223" t="s">
        <v>210</v>
      </c>
      <c r="Y1747" s="223" t="s">
        <v>191</v>
      </c>
      <c r="Z1747" s="212"/>
      <c r="AA1747" s="212"/>
      <c r="AB1747" s="212"/>
      <c r="AC1747" s="212"/>
      <c r="AD1747" s="212"/>
      <c r="AE1747" s="212"/>
      <c r="AF1747" s="212"/>
      <c r="AG1747" s="212" t="s">
        <v>390</v>
      </c>
      <c r="AH1747" s="212"/>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2" x14ac:dyDescent="0.2">
      <c r="A1748" s="219"/>
      <c r="B1748" s="220"/>
      <c r="C1748" s="262" t="s">
        <v>1850</v>
      </c>
      <c r="D1748" s="249"/>
      <c r="E1748" s="250">
        <v>11.4</v>
      </c>
      <c r="F1748" s="223"/>
      <c r="G1748" s="223"/>
      <c r="H1748" s="223"/>
      <c r="I1748" s="223"/>
      <c r="J1748" s="223"/>
      <c r="K1748" s="223"/>
      <c r="L1748" s="223"/>
      <c r="M1748" s="223"/>
      <c r="N1748" s="222"/>
      <c r="O1748" s="222"/>
      <c r="P1748" s="222"/>
      <c r="Q1748" s="222"/>
      <c r="R1748" s="223"/>
      <c r="S1748" s="223"/>
      <c r="T1748" s="223"/>
      <c r="U1748" s="223"/>
      <c r="V1748" s="223"/>
      <c r="W1748" s="223"/>
      <c r="X1748" s="223"/>
      <c r="Y1748" s="223"/>
      <c r="Z1748" s="212"/>
      <c r="AA1748" s="212"/>
      <c r="AB1748" s="212"/>
      <c r="AC1748" s="212"/>
      <c r="AD1748" s="212"/>
      <c r="AE1748" s="212"/>
      <c r="AF1748" s="212"/>
      <c r="AG1748" s="212" t="s">
        <v>215</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2" x14ac:dyDescent="0.2">
      <c r="A1749" s="219"/>
      <c r="B1749" s="220"/>
      <c r="C1749" s="263"/>
      <c r="D1749" s="241"/>
      <c r="E1749" s="241"/>
      <c r="F1749" s="241"/>
      <c r="G1749" s="241"/>
      <c r="H1749" s="223"/>
      <c r="I1749" s="223"/>
      <c r="J1749" s="223"/>
      <c r="K1749" s="223"/>
      <c r="L1749" s="223"/>
      <c r="M1749" s="223"/>
      <c r="N1749" s="222"/>
      <c r="O1749" s="222"/>
      <c r="P1749" s="222"/>
      <c r="Q1749" s="222"/>
      <c r="R1749" s="223"/>
      <c r="S1749" s="223"/>
      <c r="T1749" s="223"/>
      <c r="U1749" s="223"/>
      <c r="V1749" s="223"/>
      <c r="W1749" s="223"/>
      <c r="X1749" s="223"/>
      <c r="Y1749" s="223"/>
      <c r="Z1749" s="212"/>
      <c r="AA1749" s="212"/>
      <c r="AB1749" s="212"/>
      <c r="AC1749" s="212"/>
      <c r="AD1749" s="212"/>
      <c r="AE1749" s="212"/>
      <c r="AF1749" s="212"/>
      <c r="AG1749" s="212" t="s">
        <v>193</v>
      </c>
      <c r="AH1749" s="212"/>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x14ac:dyDescent="0.2">
      <c r="A1750" s="226" t="s">
        <v>183</v>
      </c>
      <c r="B1750" s="227" t="s">
        <v>140</v>
      </c>
      <c r="C1750" s="243" t="s">
        <v>141</v>
      </c>
      <c r="D1750" s="228"/>
      <c r="E1750" s="229"/>
      <c r="F1750" s="230"/>
      <c r="G1750" s="230">
        <f>SUMIF(AG1751:AG1758,"&lt;&gt;NOR",G1751:G1758)</f>
        <v>0</v>
      </c>
      <c r="H1750" s="230"/>
      <c r="I1750" s="230">
        <f>SUM(I1751:I1758)</f>
        <v>0</v>
      </c>
      <c r="J1750" s="230"/>
      <c r="K1750" s="230">
        <f>SUM(K1751:K1758)</f>
        <v>0</v>
      </c>
      <c r="L1750" s="230"/>
      <c r="M1750" s="230">
        <f>SUM(M1751:M1758)</f>
        <v>0</v>
      </c>
      <c r="N1750" s="229"/>
      <c r="O1750" s="229">
        <f>SUM(O1751:O1758)</f>
        <v>0.52</v>
      </c>
      <c r="P1750" s="229"/>
      <c r="Q1750" s="229">
        <f>SUM(Q1751:Q1758)</f>
        <v>0</v>
      </c>
      <c r="R1750" s="230"/>
      <c r="S1750" s="230"/>
      <c r="T1750" s="231"/>
      <c r="U1750" s="225"/>
      <c r="V1750" s="225">
        <f>SUM(V1751:V1758)</f>
        <v>115.16</v>
      </c>
      <c r="W1750" s="225"/>
      <c r="X1750" s="225"/>
      <c r="Y1750" s="225"/>
      <c r="AG1750" t="s">
        <v>184</v>
      </c>
    </row>
    <row r="1751" spans="1:60" outlineLevel="1" x14ac:dyDescent="0.2">
      <c r="A1751" s="233">
        <v>422</v>
      </c>
      <c r="B1751" s="234" t="s">
        <v>1851</v>
      </c>
      <c r="C1751" s="244" t="s">
        <v>1852</v>
      </c>
      <c r="D1751" s="235" t="s">
        <v>263</v>
      </c>
      <c r="E1751" s="236">
        <v>856.91399999999999</v>
      </c>
      <c r="F1751" s="237"/>
      <c r="G1751" s="238">
        <f>ROUND(E1751*F1751,2)</f>
        <v>0</v>
      </c>
      <c r="H1751" s="237"/>
      <c r="I1751" s="238">
        <f>ROUND(E1751*H1751,2)</f>
        <v>0</v>
      </c>
      <c r="J1751" s="237"/>
      <c r="K1751" s="238">
        <f>ROUND(E1751*J1751,2)</f>
        <v>0</v>
      </c>
      <c r="L1751" s="238">
        <v>21</v>
      </c>
      <c r="M1751" s="238">
        <f>G1751*(1+L1751/100)</f>
        <v>0</v>
      </c>
      <c r="N1751" s="236">
        <v>1.4999999999999999E-4</v>
      </c>
      <c r="O1751" s="236">
        <f>ROUND(E1751*N1751,2)</f>
        <v>0.13</v>
      </c>
      <c r="P1751" s="236">
        <v>0</v>
      </c>
      <c r="Q1751" s="236">
        <f>ROUND(E1751*P1751,2)</f>
        <v>0</v>
      </c>
      <c r="R1751" s="238" t="s">
        <v>1853</v>
      </c>
      <c r="S1751" s="238" t="s">
        <v>188</v>
      </c>
      <c r="T1751" s="239" t="s">
        <v>188</v>
      </c>
      <c r="U1751" s="223">
        <v>3.2480000000000002E-2</v>
      </c>
      <c r="V1751" s="223">
        <f>ROUND(E1751*U1751,2)</f>
        <v>27.83</v>
      </c>
      <c r="W1751" s="223"/>
      <c r="X1751" s="223" t="s">
        <v>210</v>
      </c>
      <c r="Y1751" s="223" t="s">
        <v>191</v>
      </c>
      <c r="Z1751" s="212"/>
      <c r="AA1751" s="212"/>
      <c r="AB1751" s="212"/>
      <c r="AC1751" s="212"/>
      <c r="AD1751" s="212"/>
      <c r="AE1751" s="212"/>
      <c r="AF1751" s="212"/>
      <c r="AG1751" s="212" t="s">
        <v>1126</v>
      </c>
      <c r="AH1751" s="212"/>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2" x14ac:dyDescent="0.2">
      <c r="A1752" s="219"/>
      <c r="B1752" s="220"/>
      <c r="C1752" s="262" t="s">
        <v>1854</v>
      </c>
      <c r="D1752" s="249"/>
      <c r="E1752" s="250">
        <v>777.82</v>
      </c>
      <c r="F1752" s="223"/>
      <c r="G1752" s="223"/>
      <c r="H1752" s="223"/>
      <c r="I1752" s="223"/>
      <c r="J1752" s="223"/>
      <c r="K1752" s="223"/>
      <c r="L1752" s="223"/>
      <c r="M1752" s="223"/>
      <c r="N1752" s="222"/>
      <c r="O1752" s="222"/>
      <c r="P1752" s="222"/>
      <c r="Q1752" s="222"/>
      <c r="R1752" s="223"/>
      <c r="S1752" s="223"/>
      <c r="T1752" s="223"/>
      <c r="U1752" s="223"/>
      <c r="V1752" s="223"/>
      <c r="W1752" s="223"/>
      <c r="X1752" s="223"/>
      <c r="Y1752" s="223"/>
      <c r="Z1752" s="212"/>
      <c r="AA1752" s="212"/>
      <c r="AB1752" s="212"/>
      <c r="AC1752" s="212"/>
      <c r="AD1752" s="212"/>
      <c r="AE1752" s="212"/>
      <c r="AF1752" s="212"/>
      <c r="AG1752" s="212" t="s">
        <v>215</v>
      </c>
      <c r="AH1752" s="212">
        <v>0</v>
      </c>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3" x14ac:dyDescent="0.2">
      <c r="A1753" s="219"/>
      <c r="B1753" s="220"/>
      <c r="C1753" s="262" t="s">
        <v>1855</v>
      </c>
      <c r="D1753" s="249"/>
      <c r="E1753" s="250">
        <v>184.07400000000001</v>
      </c>
      <c r="F1753" s="223"/>
      <c r="G1753" s="223"/>
      <c r="H1753" s="223"/>
      <c r="I1753" s="223"/>
      <c r="J1753" s="223"/>
      <c r="K1753" s="223"/>
      <c r="L1753" s="223"/>
      <c r="M1753" s="223"/>
      <c r="N1753" s="222"/>
      <c r="O1753" s="222"/>
      <c r="P1753" s="222"/>
      <c r="Q1753" s="222"/>
      <c r="R1753" s="223"/>
      <c r="S1753" s="223"/>
      <c r="T1753" s="223"/>
      <c r="U1753" s="223"/>
      <c r="V1753" s="223"/>
      <c r="W1753" s="223"/>
      <c r="X1753" s="223"/>
      <c r="Y1753" s="223"/>
      <c r="Z1753" s="212"/>
      <c r="AA1753" s="212"/>
      <c r="AB1753" s="212"/>
      <c r="AC1753" s="212"/>
      <c r="AD1753" s="212"/>
      <c r="AE1753" s="212"/>
      <c r="AF1753" s="212"/>
      <c r="AG1753" s="212" t="s">
        <v>215</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3" x14ac:dyDescent="0.2">
      <c r="A1754" s="219"/>
      <c r="B1754" s="220"/>
      <c r="C1754" s="262" t="s">
        <v>1856</v>
      </c>
      <c r="D1754" s="249"/>
      <c r="E1754" s="250">
        <v>-104.98</v>
      </c>
      <c r="F1754" s="223"/>
      <c r="G1754" s="223"/>
      <c r="H1754" s="223"/>
      <c r="I1754" s="223"/>
      <c r="J1754" s="223"/>
      <c r="K1754" s="223"/>
      <c r="L1754" s="223"/>
      <c r="M1754" s="223"/>
      <c r="N1754" s="222"/>
      <c r="O1754" s="222"/>
      <c r="P1754" s="222"/>
      <c r="Q1754" s="222"/>
      <c r="R1754" s="223"/>
      <c r="S1754" s="223"/>
      <c r="T1754" s="223"/>
      <c r="U1754" s="223"/>
      <c r="V1754" s="223"/>
      <c r="W1754" s="223"/>
      <c r="X1754" s="223"/>
      <c r="Y1754" s="223"/>
      <c r="Z1754" s="212"/>
      <c r="AA1754" s="212"/>
      <c r="AB1754" s="212"/>
      <c r="AC1754" s="212"/>
      <c r="AD1754" s="212"/>
      <c r="AE1754" s="212"/>
      <c r="AF1754" s="212"/>
      <c r="AG1754" s="212" t="s">
        <v>215</v>
      </c>
      <c r="AH1754" s="212">
        <v>0</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2" x14ac:dyDescent="0.2">
      <c r="A1755" s="219"/>
      <c r="B1755" s="220"/>
      <c r="C1755" s="263"/>
      <c r="D1755" s="241"/>
      <c r="E1755" s="241"/>
      <c r="F1755" s="241"/>
      <c r="G1755" s="241"/>
      <c r="H1755" s="223"/>
      <c r="I1755" s="223"/>
      <c r="J1755" s="223"/>
      <c r="K1755" s="223"/>
      <c r="L1755" s="223"/>
      <c r="M1755" s="223"/>
      <c r="N1755" s="222"/>
      <c r="O1755" s="222"/>
      <c r="P1755" s="222"/>
      <c r="Q1755" s="222"/>
      <c r="R1755" s="223"/>
      <c r="S1755" s="223"/>
      <c r="T1755" s="223"/>
      <c r="U1755" s="223"/>
      <c r="V1755" s="223"/>
      <c r="W1755" s="223"/>
      <c r="X1755" s="223"/>
      <c r="Y1755" s="223"/>
      <c r="Z1755" s="212"/>
      <c r="AA1755" s="212"/>
      <c r="AB1755" s="212"/>
      <c r="AC1755" s="212"/>
      <c r="AD1755" s="212"/>
      <c r="AE1755" s="212"/>
      <c r="AF1755" s="212"/>
      <c r="AG1755" s="212" t="s">
        <v>193</v>
      </c>
      <c r="AH1755" s="212"/>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1" x14ac:dyDescent="0.2">
      <c r="A1756" s="233">
        <v>423</v>
      </c>
      <c r="B1756" s="234" t="s">
        <v>1857</v>
      </c>
      <c r="C1756" s="244" t="s">
        <v>1858</v>
      </c>
      <c r="D1756" s="235" t="s">
        <v>263</v>
      </c>
      <c r="E1756" s="236">
        <v>856.91399999999999</v>
      </c>
      <c r="F1756" s="237"/>
      <c r="G1756" s="238">
        <f>ROUND(E1756*F1756,2)</f>
        <v>0</v>
      </c>
      <c r="H1756" s="237"/>
      <c r="I1756" s="238">
        <f>ROUND(E1756*H1756,2)</f>
        <v>0</v>
      </c>
      <c r="J1756" s="237"/>
      <c r="K1756" s="238">
        <f>ROUND(E1756*J1756,2)</f>
        <v>0</v>
      </c>
      <c r="L1756" s="238">
        <v>21</v>
      </c>
      <c r="M1756" s="238">
        <f>G1756*(1+L1756/100)</f>
        <v>0</v>
      </c>
      <c r="N1756" s="236">
        <v>4.6000000000000001E-4</v>
      </c>
      <c r="O1756" s="236">
        <f>ROUND(E1756*N1756,2)</f>
        <v>0.39</v>
      </c>
      <c r="P1756" s="236">
        <v>0</v>
      </c>
      <c r="Q1756" s="236">
        <f>ROUND(E1756*P1756,2)</f>
        <v>0</v>
      </c>
      <c r="R1756" s="238" t="s">
        <v>1853</v>
      </c>
      <c r="S1756" s="238" t="s">
        <v>188</v>
      </c>
      <c r="T1756" s="239" t="s">
        <v>188</v>
      </c>
      <c r="U1756" s="223">
        <v>0.10191</v>
      </c>
      <c r="V1756" s="223">
        <f>ROUND(E1756*U1756,2)</f>
        <v>87.33</v>
      </c>
      <c r="W1756" s="223"/>
      <c r="X1756" s="223" t="s">
        <v>210</v>
      </c>
      <c r="Y1756" s="223" t="s">
        <v>191</v>
      </c>
      <c r="Z1756" s="212"/>
      <c r="AA1756" s="212"/>
      <c r="AB1756" s="212"/>
      <c r="AC1756" s="212"/>
      <c r="AD1756" s="212"/>
      <c r="AE1756" s="212"/>
      <c r="AF1756" s="212"/>
      <c r="AG1756" s="212" t="s">
        <v>1126</v>
      </c>
      <c r="AH1756" s="212"/>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2" x14ac:dyDescent="0.2">
      <c r="A1757" s="219"/>
      <c r="B1757" s="220"/>
      <c r="C1757" s="262" t="s">
        <v>1859</v>
      </c>
      <c r="D1757" s="249"/>
      <c r="E1757" s="250">
        <v>856.91399999999999</v>
      </c>
      <c r="F1757" s="223"/>
      <c r="G1757" s="223"/>
      <c r="H1757" s="223"/>
      <c r="I1757" s="223"/>
      <c r="J1757" s="223"/>
      <c r="K1757" s="223"/>
      <c r="L1757" s="223"/>
      <c r="M1757" s="223"/>
      <c r="N1757" s="222"/>
      <c r="O1757" s="222"/>
      <c r="P1757" s="222"/>
      <c r="Q1757" s="222"/>
      <c r="R1757" s="223"/>
      <c r="S1757" s="223"/>
      <c r="T1757" s="223"/>
      <c r="U1757" s="223"/>
      <c r="V1757" s="223"/>
      <c r="W1757" s="223"/>
      <c r="X1757" s="223"/>
      <c r="Y1757" s="223"/>
      <c r="Z1757" s="212"/>
      <c r="AA1757" s="212"/>
      <c r="AB1757" s="212"/>
      <c r="AC1757" s="212"/>
      <c r="AD1757" s="212"/>
      <c r="AE1757" s="212"/>
      <c r="AF1757" s="212"/>
      <c r="AG1757" s="212" t="s">
        <v>215</v>
      </c>
      <c r="AH1757" s="212">
        <v>5</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2" x14ac:dyDescent="0.2">
      <c r="A1758" s="219"/>
      <c r="B1758" s="220"/>
      <c r="C1758" s="263"/>
      <c r="D1758" s="241"/>
      <c r="E1758" s="241"/>
      <c r="F1758" s="241"/>
      <c r="G1758" s="241"/>
      <c r="H1758" s="223"/>
      <c r="I1758" s="223"/>
      <c r="J1758" s="223"/>
      <c r="K1758" s="223"/>
      <c r="L1758" s="223"/>
      <c r="M1758" s="223"/>
      <c r="N1758" s="222"/>
      <c r="O1758" s="222"/>
      <c r="P1758" s="222"/>
      <c r="Q1758" s="222"/>
      <c r="R1758" s="223"/>
      <c r="S1758" s="223"/>
      <c r="T1758" s="223"/>
      <c r="U1758" s="223"/>
      <c r="V1758" s="223"/>
      <c r="W1758" s="223"/>
      <c r="X1758" s="223"/>
      <c r="Y1758" s="223"/>
      <c r="Z1758" s="212"/>
      <c r="AA1758" s="212"/>
      <c r="AB1758" s="212"/>
      <c r="AC1758" s="212"/>
      <c r="AD1758" s="212"/>
      <c r="AE1758" s="212"/>
      <c r="AF1758" s="212"/>
      <c r="AG1758" s="212" t="s">
        <v>193</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x14ac:dyDescent="0.2">
      <c r="A1759" s="3"/>
      <c r="B1759" s="4"/>
      <c r="C1759" s="246"/>
      <c r="D1759" s="6"/>
      <c r="E1759" s="3"/>
      <c r="F1759" s="3"/>
      <c r="G1759" s="3"/>
      <c r="H1759" s="3"/>
      <c r="I1759" s="3"/>
      <c r="J1759" s="3"/>
      <c r="K1759" s="3"/>
      <c r="L1759" s="3"/>
      <c r="M1759" s="3"/>
      <c r="N1759" s="3"/>
      <c r="O1759" s="3"/>
      <c r="P1759" s="3"/>
      <c r="Q1759" s="3"/>
      <c r="R1759" s="3"/>
      <c r="S1759" s="3"/>
      <c r="T1759" s="3"/>
      <c r="U1759" s="3"/>
      <c r="V1759" s="3"/>
      <c r="W1759" s="3"/>
      <c r="X1759" s="3"/>
      <c r="Y1759" s="3"/>
      <c r="AE1759">
        <v>15</v>
      </c>
      <c r="AF1759">
        <v>21</v>
      </c>
      <c r="AG1759" t="s">
        <v>169</v>
      </c>
    </row>
    <row r="1760" spans="1:60" x14ac:dyDescent="0.2">
      <c r="A1760" s="215"/>
      <c r="B1760" s="216" t="s">
        <v>29</v>
      </c>
      <c r="C1760" s="247"/>
      <c r="D1760" s="217"/>
      <c r="E1760" s="218"/>
      <c r="F1760" s="218"/>
      <c r="G1760" s="232">
        <f>G8+G146+G196+G355+G479+G519+G577+G643+G694+G723+G745+G771+G779+G818+G961+G965+G969+G1016+G1048+G1115+G1183+G1239+G1251+G1336+G1369+G1409+G1546+G1585+G1649+G1704+G1750</f>
        <v>0</v>
      </c>
      <c r="H1760" s="3"/>
      <c r="I1760" s="3"/>
      <c r="J1760" s="3"/>
      <c r="K1760" s="3"/>
      <c r="L1760" s="3"/>
      <c r="M1760" s="3"/>
      <c r="N1760" s="3"/>
      <c r="O1760" s="3"/>
      <c r="P1760" s="3"/>
      <c r="Q1760" s="3"/>
      <c r="R1760" s="3"/>
      <c r="S1760" s="3"/>
      <c r="T1760" s="3"/>
      <c r="U1760" s="3"/>
      <c r="V1760" s="3"/>
      <c r="W1760" s="3"/>
      <c r="X1760" s="3"/>
      <c r="Y1760" s="3"/>
      <c r="AE1760">
        <f>SUMIF(L7:L1758,AE1759,G7:G1758)</f>
        <v>0</v>
      </c>
      <c r="AF1760">
        <f>SUMIF(L7:L1758,AF1759,G7:G1758)</f>
        <v>0</v>
      </c>
      <c r="AG1760" t="s">
        <v>203</v>
      </c>
    </row>
    <row r="1761" spans="3:33" x14ac:dyDescent="0.2">
      <c r="C1761" s="248"/>
      <c r="D1761" s="10"/>
      <c r="AG1761" t="s">
        <v>204</v>
      </c>
    </row>
    <row r="1762" spans="3:33" x14ac:dyDescent="0.2">
      <c r="D1762" s="10"/>
    </row>
    <row r="1763" spans="3:33" x14ac:dyDescent="0.2">
      <c r="D1763" s="10"/>
    </row>
    <row r="1764" spans="3:33" x14ac:dyDescent="0.2">
      <c r="D1764" s="10"/>
    </row>
    <row r="1765" spans="3:33" x14ac:dyDescent="0.2">
      <c r="D1765" s="10"/>
    </row>
    <row r="1766" spans="3:33" x14ac:dyDescent="0.2">
      <c r="D1766" s="10"/>
    </row>
    <row r="1767" spans="3:33" x14ac:dyDescent="0.2">
      <c r="D1767" s="10"/>
    </row>
    <row r="1768" spans="3:33" x14ac:dyDescent="0.2">
      <c r="D1768" s="10"/>
    </row>
    <row r="1769" spans="3:33" x14ac:dyDescent="0.2">
      <c r="D1769" s="10"/>
    </row>
    <row r="1770" spans="3:33" x14ac:dyDescent="0.2">
      <c r="D1770" s="10"/>
    </row>
    <row r="1771" spans="3:33" x14ac:dyDescent="0.2">
      <c r="D1771" s="10"/>
    </row>
    <row r="1772" spans="3:33" x14ac:dyDescent="0.2">
      <c r="D1772" s="10"/>
    </row>
    <row r="1773" spans="3:33" x14ac:dyDescent="0.2">
      <c r="D1773" s="10"/>
    </row>
    <row r="1774" spans="3:33" x14ac:dyDescent="0.2">
      <c r="D1774" s="10"/>
    </row>
    <row r="1775" spans="3:33" x14ac:dyDescent="0.2">
      <c r="D1775" s="10"/>
    </row>
    <row r="1776" spans="3:33"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I+BE5L/ba9aQ10FytDNiLIY2R5HpJ3bYJs1uVLNYJSmNBfnlajKwl2Uj5N3ztvsNXD0dlFVsYqC58aQ47nRwQ==" saltValue="9OBux/PiuBWXP8LiCrx5iw==" spinCount="100000" sheet="1" formatRows="0"/>
  <mergeCells count="615">
    <mergeCell ref="C1749:G1749"/>
    <mergeCell ref="C1755:G1755"/>
    <mergeCell ref="C1758:G1758"/>
    <mergeCell ref="C1715:G1715"/>
    <mergeCell ref="C1718:G1718"/>
    <mergeCell ref="C1723:G1723"/>
    <mergeCell ref="C1725:G1725"/>
    <mergeCell ref="C1728:G1728"/>
    <mergeCell ref="C1746:G1746"/>
    <mergeCell ref="C1677:G1677"/>
    <mergeCell ref="C1691:G1691"/>
    <mergeCell ref="C1695:G1695"/>
    <mergeCell ref="C1698:G1698"/>
    <mergeCell ref="C1701:G1701"/>
    <mergeCell ref="C1703:G1703"/>
    <mergeCell ref="C1645:G1645"/>
    <mergeCell ref="C1647:G1647"/>
    <mergeCell ref="C1648:G1648"/>
    <mergeCell ref="C1652:G1652"/>
    <mergeCell ref="C1655:G1655"/>
    <mergeCell ref="C1658:G1658"/>
    <mergeCell ref="C1621:G1621"/>
    <mergeCell ref="C1627:G1627"/>
    <mergeCell ref="C1630:G1630"/>
    <mergeCell ref="C1635:G1635"/>
    <mergeCell ref="C1637:G1637"/>
    <mergeCell ref="C1639:G1639"/>
    <mergeCell ref="C1596:G1596"/>
    <mergeCell ref="C1598:G1598"/>
    <mergeCell ref="C1608:G1608"/>
    <mergeCell ref="C1611:G1611"/>
    <mergeCell ref="C1616:G1616"/>
    <mergeCell ref="C1619:G1619"/>
    <mergeCell ref="C1583:G1583"/>
    <mergeCell ref="C1584:G1584"/>
    <mergeCell ref="C1587:G1587"/>
    <mergeCell ref="C1589:G1589"/>
    <mergeCell ref="C1592:G1592"/>
    <mergeCell ref="C1594:G1594"/>
    <mergeCell ref="C1567:G1567"/>
    <mergeCell ref="C1569:G1569"/>
    <mergeCell ref="C1570:G1570"/>
    <mergeCell ref="C1574:G1574"/>
    <mergeCell ref="C1578:G1578"/>
    <mergeCell ref="C1581:G1581"/>
    <mergeCell ref="C1556:G1556"/>
    <mergeCell ref="C1558:G1558"/>
    <mergeCell ref="C1561:G1561"/>
    <mergeCell ref="C1563:G1563"/>
    <mergeCell ref="C1564:G1564"/>
    <mergeCell ref="C1566:G1566"/>
    <mergeCell ref="C1544:G1544"/>
    <mergeCell ref="C1545:G1545"/>
    <mergeCell ref="C1548:G1548"/>
    <mergeCell ref="C1550:G1550"/>
    <mergeCell ref="C1553:G1553"/>
    <mergeCell ref="C1555:G1555"/>
    <mergeCell ref="C1527:G1527"/>
    <mergeCell ref="C1530:G1530"/>
    <mergeCell ref="C1533:G1533"/>
    <mergeCell ref="C1536:G1536"/>
    <mergeCell ref="C1539:G1539"/>
    <mergeCell ref="C1542:G1542"/>
    <mergeCell ref="C1509:G1509"/>
    <mergeCell ref="C1513:G1513"/>
    <mergeCell ref="C1517:G1517"/>
    <mergeCell ref="C1519:G1519"/>
    <mergeCell ref="C1521:G1521"/>
    <mergeCell ref="C1524:G1524"/>
    <mergeCell ref="C1487:G1487"/>
    <mergeCell ref="C1489:G1489"/>
    <mergeCell ref="C1491:G1491"/>
    <mergeCell ref="C1499:G1499"/>
    <mergeCell ref="C1502:G1502"/>
    <mergeCell ref="C1505:G1505"/>
    <mergeCell ref="C1474:G1474"/>
    <mergeCell ref="C1477:G1477"/>
    <mergeCell ref="C1479:G1479"/>
    <mergeCell ref="C1481:G1481"/>
    <mergeCell ref="C1483:G1483"/>
    <mergeCell ref="C1485:G1485"/>
    <mergeCell ref="C1458:G1458"/>
    <mergeCell ref="C1460:G1460"/>
    <mergeCell ref="C1462:G1462"/>
    <mergeCell ref="C1465:G1465"/>
    <mergeCell ref="C1467:G1467"/>
    <mergeCell ref="C1469:G1469"/>
    <mergeCell ref="C1434:G1434"/>
    <mergeCell ref="C1437:G1437"/>
    <mergeCell ref="C1444:G1444"/>
    <mergeCell ref="C1447:G1447"/>
    <mergeCell ref="C1450:G1450"/>
    <mergeCell ref="C1453:G1453"/>
    <mergeCell ref="C1411:G1411"/>
    <mergeCell ref="C1413:G1413"/>
    <mergeCell ref="C1415:G1415"/>
    <mergeCell ref="C1420:G1420"/>
    <mergeCell ref="C1425:G1425"/>
    <mergeCell ref="C1430:G1430"/>
    <mergeCell ref="C1396:G1396"/>
    <mergeCell ref="C1399:G1399"/>
    <mergeCell ref="C1402:G1402"/>
    <mergeCell ref="C1405:G1405"/>
    <mergeCell ref="C1407:G1407"/>
    <mergeCell ref="C1408:G1408"/>
    <mergeCell ref="C1381:G1381"/>
    <mergeCell ref="C1383:G1383"/>
    <mergeCell ref="C1386:G1386"/>
    <mergeCell ref="C1388:G1388"/>
    <mergeCell ref="C1390:G1390"/>
    <mergeCell ref="C1393:G1393"/>
    <mergeCell ref="C1365:G1365"/>
    <mergeCell ref="C1367:G1367"/>
    <mergeCell ref="C1368:G1368"/>
    <mergeCell ref="C1372:G1372"/>
    <mergeCell ref="C1375:G1375"/>
    <mergeCell ref="C1378:G1378"/>
    <mergeCell ref="C1352:G1352"/>
    <mergeCell ref="C1354:G1354"/>
    <mergeCell ref="C1357:G1357"/>
    <mergeCell ref="C1359:G1359"/>
    <mergeCell ref="C1361:G1361"/>
    <mergeCell ref="C1363:G1363"/>
    <mergeCell ref="C1334:G1334"/>
    <mergeCell ref="C1335:G1335"/>
    <mergeCell ref="C1339:G1339"/>
    <mergeCell ref="C1342:G1342"/>
    <mergeCell ref="C1346:G1346"/>
    <mergeCell ref="C1349:G1349"/>
    <mergeCell ref="C1314:G1314"/>
    <mergeCell ref="C1317:G1317"/>
    <mergeCell ref="C1321:G1321"/>
    <mergeCell ref="C1324:G1324"/>
    <mergeCell ref="C1328:G1328"/>
    <mergeCell ref="C1332:G1332"/>
    <mergeCell ref="C1296:G1296"/>
    <mergeCell ref="C1299:G1299"/>
    <mergeCell ref="C1303:G1303"/>
    <mergeCell ref="C1306:G1306"/>
    <mergeCell ref="C1309:G1309"/>
    <mergeCell ref="C1312:G1312"/>
    <mergeCell ref="C1278:G1278"/>
    <mergeCell ref="C1280:G1280"/>
    <mergeCell ref="C1283:G1283"/>
    <mergeCell ref="C1286:G1286"/>
    <mergeCell ref="C1289:G1289"/>
    <mergeCell ref="C1292:G1292"/>
    <mergeCell ref="C1250:G1250"/>
    <mergeCell ref="C1255:G1255"/>
    <mergeCell ref="C1259:G1259"/>
    <mergeCell ref="C1263:G1263"/>
    <mergeCell ref="C1272:G1272"/>
    <mergeCell ref="C1275:G1275"/>
    <mergeCell ref="C1237:G1237"/>
    <mergeCell ref="C1238:G1238"/>
    <mergeCell ref="C1242:G1242"/>
    <mergeCell ref="C1245:G1245"/>
    <mergeCell ref="C1247:G1247"/>
    <mergeCell ref="C1249:G1249"/>
    <mergeCell ref="C1224:G1224"/>
    <mergeCell ref="C1226:G1226"/>
    <mergeCell ref="C1228:G1228"/>
    <mergeCell ref="C1230:G1230"/>
    <mergeCell ref="C1233:G1233"/>
    <mergeCell ref="C1235:G1235"/>
    <mergeCell ref="C1210:G1210"/>
    <mergeCell ref="C1213:G1213"/>
    <mergeCell ref="C1216:G1216"/>
    <mergeCell ref="C1218:G1218"/>
    <mergeCell ref="C1220:G1220"/>
    <mergeCell ref="C1222:G1222"/>
    <mergeCell ref="C1193:G1193"/>
    <mergeCell ref="C1196:G1196"/>
    <mergeCell ref="C1198:G1198"/>
    <mergeCell ref="C1200:G1200"/>
    <mergeCell ref="C1205:G1205"/>
    <mergeCell ref="C1207:G1207"/>
    <mergeCell ref="C1179:G1179"/>
    <mergeCell ref="C1181:G1181"/>
    <mergeCell ref="C1182:G1182"/>
    <mergeCell ref="C1186:G1186"/>
    <mergeCell ref="C1189:G1189"/>
    <mergeCell ref="C1191:G1191"/>
    <mergeCell ref="C1161:G1161"/>
    <mergeCell ref="C1167:G1167"/>
    <mergeCell ref="C1169:G1169"/>
    <mergeCell ref="C1173:G1173"/>
    <mergeCell ref="C1175:G1175"/>
    <mergeCell ref="C1177:G1177"/>
    <mergeCell ref="C1153:G1153"/>
    <mergeCell ref="C1155:G1155"/>
    <mergeCell ref="C1157:G1157"/>
    <mergeCell ref="C1158:G1158"/>
    <mergeCell ref="C1159:G1159"/>
    <mergeCell ref="C1160:G1160"/>
    <mergeCell ref="C1135:G1135"/>
    <mergeCell ref="C1138:G1138"/>
    <mergeCell ref="C1141:G1141"/>
    <mergeCell ref="C1144:G1144"/>
    <mergeCell ref="C1147:G1147"/>
    <mergeCell ref="C1150:G1150"/>
    <mergeCell ref="C1120:G1120"/>
    <mergeCell ref="C1123:G1123"/>
    <mergeCell ref="C1125:G1125"/>
    <mergeCell ref="C1127:G1127"/>
    <mergeCell ref="C1129:G1129"/>
    <mergeCell ref="C1132:G1132"/>
    <mergeCell ref="C1105:G1105"/>
    <mergeCell ref="C1108:G1108"/>
    <mergeCell ref="C1111:G1111"/>
    <mergeCell ref="C1113:G1113"/>
    <mergeCell ref="C1114:G1114"/>
    <mergeCell ref="C1118:G1118"/>
    <mergeCell ref="C1092:G1092"/>
    <mergeCell ref="C1094:G1094"/>
    <mergeCell ref="C1096:G1096"/>
    <mergeCell ref="C1098:G1098"/>
    <mergeCell ref="C1101:G1101"/>
    <mergeCell ref="C1103:G1103"/>
    <mergeCell ref="C1081:G1081"/>
    <mergeCell ref="C1083:G1083"/>
    <mergeCell ref="C1085:G1085"/>
    <mergeCell ref="C1087:G1087"/>
    <mergeCell ref="C1088:G1088"/>
    <mergeCell ref="C1090:G1090"/>
    <mergeCell ref="C1068:G1068"/>
    <mergeCell ref="C1070:G1070"/>
    <mergeCell ref="C1073:G1073"/>
    <mergeCell ref="C1075:G1075"/>
    <mergeCell ref="C1077:G1077"/>
    <mergeCell ref="C1079:G1079"/>
    <mergeCell ref="C1053:G1053"/>
    <mergeCell ref="C1055:G1055"/>
    <mergeCell ref="C1058:G1058"/>
    <mergeCell ref="C1060:G1060"/>
    <mergeCell ref="C1063:G1063"/>
    <mergeCell ref="C1065:G1065"/>
    <mergeCell ref="C1036:G1036"/>
    <mergeCell ref="C1040:G1040"/>
    <mergeCell ref="C1044:G1044"/>
    <mergeCell ref="C1046:G1046"/>
    <mergeCell ref="C1047:G1047"/>
    <mergeCell ref="C1050:G1050"/>
    <mergeCell ref="C1015:G1015"/>
    <mergeCell ref="C1019:G1019"/>
    <mergeCell ref="C1022:G1022"/>
    <mergeCell ref="C1025:G1025"/>
    <mergeCell ref="C1029:G1029"/>
    <mergeCell ref="C1032:G1032"/>
    <mergeCell ref="C1000:G1000"/>
    <mergeCell ref="C1003:G1003"/>
    <mergeCell ref="C1006:G1006"/>
    <mergeCell ref="C1009:G1009"/>
    <mergeCell ref="C1012:G1012"/>
    <mergeCell ref="C1014:G1014"/>
    <mergeCell ref="C982:G982"/>
    <mergeCell ref="C985:G985"/>
    <mergeCell ref="C988:G988"/>
    <mergeCell ref="C991:G991"/>
    <mergeCell ref="C994:G994"/>
    <mergeCell ref="C997:G997"/>
    <mergeCell ref="C960:G960"/>
    <mergeCell ref="C964:G964"/>
    <mergeCell ref="C967:G967"/>
    <mergeCell ref="C968:G968"/>
    <mergeCell ref="C976:G976"/>
    <mergeCell ref="C979:G979"/>
    <mergeCell ref="C944:G944"/>
    <mergeCell ref="C947:G947"/>
    <mergeCell ref="C950:G950"/>
    <mergeCell ref="C953:G953"/>
    <mergeCell ref="C956:G956"/>
    <mergeCell ref="C958:G958"/>
    <mergeCell ref="C918:G918"/>
    <mergeCell ref="C919:G919"/>
    <mergeCell ref="C920:G920"/>
    <mergeCell ref="C921:G921"/>
    <mergeCell ref="C939:G939"/>
    <mergeCell ref="C941:G941"/>
    <mergeCell ref="C911:G911"/>
    <mergeCell ref="C913:G913"/>
    <mergeCell ref="C914:G914"/>
    <mergeCell ref="C915:G915"/>
    <mergeCell ref="C916:G916"/>
    <mergeCell ref="C917:G917"/>
    <mergeCell ref="C891:G891"/>
    <mergeCell ref="C892:G892"/>
    <mergeCell ref="C905:G905"/>
    <mergeCell ref="C907:G907"/>
    <mergeCell ref="C908:G908"/>
    <mergeCell ref="C910:G910"/>
    <mergeCell ref="C883:G883"/>
    <mergeCell ref="C885:G885"/>
    <mergeCell ref="C886:G886"/>
    <mergeCell ref="C888:G888"/>
    <mergeCell ref="C889:G889"/>
    <mergeCell ref="C890:G890"/>
    <mergeCell ref="C858:G858"/>
    <mergeCell ref="C859:G859"/>
    <mergeCell ref="C876:G876"/>
    <mergeCell ref="C878:G878"/>
    <mergeCell ref="C880:G880"/>
    <mergeCell ref="C882:G882"/>
    <mergeCell ref="C852:G852"/>
    <mergeCell ref="C853:G853"/>
    <mergeCell ref="C854:G854"/>
    <mergeCell ref="C855:G855"/>
    <mergeCell ref="C856:G856"/>
    <mergeCell ref="C857:G857"/>
    <mergeCell ref="C846:G846"/>
    <mergeCell ref="C847:G847"/>
    <mergeCell ref="C848:G848"/>
    <mergeCell ref="C849:G849"/>
    <mergeCell ref="C850:G850"/>
    <mergeCell ref="C851:G851"/>
    <mergeCell ref="C833:G833"/>
    <mergeCell ref="C835:G835"/>
    <mergeCell ref="C837:G837"/>
    <mergeCell ref="C840:G840"/>
    <mergeCell ref="C843:G843"/>
    <mergeCell ref="C845:G845"/>
    <mergeCell ref="C817:G817"/>
    <mergeCell ref="C821:G821"/>
    <mergeCell ref="C823:G823"/>
    <mergeCell ref="C825:G825"/>
    <mergeCell ref="C827:G827"/>
    <mergeCell ref="C831:G831"/>
    <mergeCell ref="C804:G804"/>
    <mergeCell ref="C805:G805"/>
    <mergeCell ref="C808:G808"/>
    <mergeCell ref="C810:G810"/>
    <mergeCell ref="C813:G813"/>
    <mergeCell ref="C815:G815"/>
    <mergeCell ref="C791:G791"/>
    <mergeCell ref="C795:G795"/>
    <mergeCell ref="C797:G797"/>
    <mergeCell ref="C799:G799"/>
    <mergeCell ref="C801:G801"/>
    <mergeCell ref="C802:G802"/>
    <mergeCell ref="C775:G775"/>
    <mergeCell ref="C778:G778"/>
    <mergeCell ref="C781:G781"/>
    <mergeCell ref="C785:G785"/>
    <mergeCell ref="C787:G787"/>
    <mergeCell ref="C789:G789"/>
    <mergeCell ref="C760:G760"/>
    <mergeCell ref="C762:G762"/>
    <mergeCell ref="C764:G764"/>
    <mergeCell ref="C767:G767"/>
    <mergeCell ref="C770:G770"/>
    <mergeCell ref="C773:G773"/>
    <mergeCell ref="C744:G744"/>
    <mergeCell ref="C747:G747"/>
    <mergeCell ref="C750:G750"/>
    <mergeCell ref="C752:G752"/>
    <mergeCell ref="C755:G755"/>
    <mergeCell ref="C757:G757"/>
    <mergeCell ref="C725:G725"/>
    <mergeCell ref="C727:G727"/>
    <mergeCell ref="C731:G731"/>
    <mergeCell ref="C733:G733"/>
    <mergeCell ref="C738:G738"/>
    <mergeCell ref="C741:G741"/>
    <mergeCell ref="C712:G712"/>
    <mergeCell ref="C714:G714"/>
    <mergeCell ref="C716:G716"/>
    <mergeCell ref="C718:G718"/>
    <mergeCell ref="C720:G720"/>
    <mergeCell ref="C722:G722"/>
    <mergeCell ref="C700:G700"/>
    <mergeCell ref="C702:G702"/>
    <mergeCell ref="C704:G704"/>
    <mergeCell ref="C706:G706"/>
    <mergeCell ref="C708:G708"/>
    <mergeCell ref="C710:G710"/>
    <mergeCell ref="C683:G683"/>
    <mergeCell ref="C685:G685"/>
    <mergeCell ref="C689:G689"/>
    <mergeCell ref="C691:G691"/>
    <mergeCell ref="C693:G693"/>
    <mergeCell ref="C697:G697"/>
    <mergeCell ref="C669:G669"/>
    <mergeCell ref="C671:G671"/>
    <mergeCell ref="C673:G673"/>
    <mergeCell ref="C675:G675"/>
    <mergeCell ref="C679:G679"/>
    <mergeCell ref="C681:G681"/>
    <mergeCell ref="C653:G653"/>
    <mergeCell ref="C655:G655"/>
    <mergeCell ref="C658:G658"/>
    <mergeCell ref="C660:G660"/>
    <mergeCell ref="C662:G662"/>
    <mergeCell ref="C667:G667"/>
    <mergeCell ref="C633:G633"/>
    <mergeCell ref="C638:G638"/>
    <mergeCell ref="C642:G642"/>
    <mergeCell ref="C645:G645"/>
    <mergeCell ref="C648:G648"/>
    <mergeCell ref="C650:G650"/>
    <mergeCell ref="C616:G616"/>
    <mergeCell ref="C618:G618"/>
    <mergeCell ref="C621:G621"/>
    <mergeCell ref="C624:G624"/>
    <mergeCell ref="C627:G627"/>
    <mergeCell ref="C629:G629"/>
    <mergeCell ref="C599:G599"/>
    <mergeCell ref="C601:G601"/>
    <mergeCell ref="C604:G604"/>
    <mergeCell ref="C606:G606"/>
    <mergeCell ref="C610:G610"/>
    <mergeCell ref="C612:G612"/>
    <mergeCell ref="C576:G576"/>
    <mergeCell ref="C579:G579"/>
    <mergeCell ref="C582:G582"/>
    <mergeCell ref="C584:G584"/>
    <mergeCell ref="C588:G588"/>
    <mergeCell ref="C590:G590"/>
    <mergeCell ref="C550:G550"/>
    <mergeCell ref="C552:G552"/>
    <mergeCell ref="C568:G568"/>
    <mergeCell ref="C570:G570"/>
    <mergeCell ref="C572:G572"/>
    <mergeCell ref="C574:G574"/>
    <mergeCell ref="C529:G529"/>
    <mergeCell ref="C531:G531"/>
    <mergeCell ref="C533:G533"/>
    <mergeCell ref="C535:G535"/>
    <mergeCell ref="C538:G538"/>
    <mergeCell ref="C540:G540"/>
    <mergeCell ref="C515:G515"/>
    <mergeCell ref="C518:G518"/>
    <mergeCell ref="C521:G521"/>
    <mergeCell ref="C523:G523"/>
    <mergeCell ref="C525:G525"/>
    <mergeCell ref="C527:G527"/>
    <mergeCell ref="C501:G501"/>
    <mergeCell ref="C504:G504"/>
    <mergeCell ref="C506:G506"/>
    <mergeCell ref="C508:G508"/>
    <mergeCell ref="C510:G510"/>
    <mergeCell ref="C512:G512"/>
    <mergeCell ref="C488:G488"/>
    <mergeCell ref="C490:G490"/>
    <mergeCell ref="C492:G492"/>
    <mergeCell ref="C494:G494"/>
    <mergeCell ref="C497:G497"/>
    <mergeCell ref="C499:G499"/>
    <mergeCell ref="C469:G469"/>
    <mergeCell ref="C472:G472"/>
    <mergeCell ref="C475:G475"/>
    <mergeCell ref="C478:G478"/>
    <mergeCell ref="C482:G482"/>
    <mergeCell ref="C486:G486"/>
    <mergeCell ref="C454:G454"/>
    <mergeCell ref="C456:G456"/>
    <mergeCell ref="C459:G459"/>
    <mergeCell ref="C461:G461"/>
    <mergeCell ref="C464:G464"/>
    <mergeCell ref="C466:G466"/>
    <mergeCell ref="C441:G441"/>
    <mergeCell ref="C443:G443"/>
    <mergeCell ref="C446:G446"/>
    <mergeCell ref="C448:G448"/>
    <mergeCell ref="C450:G450"/>
    <mergeCell ref="C452:G452"/>
    <mergeCell ref="C423:G423"/>
    <mergeCell ref="C425:G425"/>
    <mergeCell ref="C429:G429"/>
    <mergeCell ref="C435:G435"/>
    <mergeCell ref="C437:G437"/>
    <mergeCell ref="C439:G439"/>
    <mergeCell ref="C399:G399"/>
    <mergeCell ref="C401:G401"/>
    <mergeCell ref="C403:G403"/>
    <mergeCell ref="C405:G405"/>
    <mergeCell ref="C412:G412"/>
    <mergeCell ref="C420:G420"/>
    <mergeCell ref="C387:G387"/>
    <mergeCell ref="C389:G389"/>
    <mergeCell ref="C391:G391"/>
    <mergeCell ref="C393:G393"/>
    <mergeCell ref="C395:G395"/>
    <mergeCell ref="C397:G397"/>
    <mergeCell ref="C375:G375"/>
    <mergeCell ref="C376:G376"/>
    <mergeCell ref="C378:G378"/>
    <mergeCell ref="C382:G382"/>
    <mergeCell ref="C384:G384"/>
    <mergeCell ref="C385:G385"/>
    <mergeCell ref="C362:G362"/>
    <mergeCell ref="C365:G365"/>
    <mergeCell ref="C367:G367"/>
    <mergeCell ref="C369:G369"/>
    <mergeCell ref="C371:G371"/>
    <mergeCell ref="C373:G373"/>
    <mergeCell ref="C345:G345"/>
    <mergeCell ref="C348:G348"/>
    <mergeCell ref="C351:G351"/>
    <mergeCell ref="C354:G354"/>
    <mergeCell ref="C358:G358"/>
    <mergeCell ref="C360:G360"/>
    <mergeCell ref="C326:G326"/>
    <mergeCell ref="C329:G329"/>
    <mergeCell ref="C332:G332"/>
    <mergeCell ref="C334:G334"/>
    <mergeCell ref="C337:G337"/>
    <mergeCell ref="C340:G340"/>
    <mergeCell ref="C314:G314"/>
    <mergeCell ref="C316:G316"/>
    <mergeCell ref="C318:G318"/>
    <mergeCell ref="C320:G320"/>
    <mergeCell ref="C322:G322"/>
    <mergeCell ref="C324:G324"/>
    <mergeCell ref="C292:G292"/>
    <mergeCell ref="C295:G295"/>
    <mergeCell ref="C297:G297"/>
    <mergeCell ref="C301:G301"/>
    <mergeCell ref="C305:G305"/>
    <mergeCell ref="C307:G307"/>
    <mergeCell ref="C278:G278"/>
    <mergeCell ref="C280:G280"/>
    <mergeCell ref="C282:G282"/>
    <mergeCell ref="C284:G284"/>
    <mergeCell ref="C285:G285"/>
    <mergeCell ref="C289:G289"/>
    <mergeCell ref="C259:G259"/>
    <mergeCell ref="C262:G262"/>
    <mergeCell ref="C264:G264"/>
    <mergeCell ref="C266:G266"/>
    <mergeCell ref="C268:G268"/>
    <mergeCell ref="C270:G270"/>
    <mergeCell ref="C246:G246"/>
    <mergeCell ref="C248:G248"/>
    <mergeCell ref="C250:G250"/>
    <mergeCell ref="C252:G252"/>
    <mergeCell ref="C254:G254"/>
    <mergeCell ref="C256:G256"/>
    <mergeCell ref="C226:G226"/>
    <mergeCell ref="C229:G229"/>
    <mergeCell ref="C232:G232"/>
    <mergeCell ref="C236:G236"/>
    <mergeCell ref="C239:G239"/>
    <mergeCell ref="C244:G244"/>
    <mergeCell ref="C201:G201"/>
    <mergeCell ref="C206:G206"/>
    <mergeCell ref="C214:G214"/>
    <mergeCell ref="C217:G217"/>
    <mergeCell ref="C220:G220"/>
    <mergeCell ref="C222:G222"/>
    <mergeCell ref="C184:G184"/>
    <mergeCell ref="C186:G186"/>
    <mergeCell ref="C188:G188"/>
    <mergeCell ref="C190:G190"/>
    <mergeCell ref="C192:G192"/>
    <mergeCell ref="C195:G195"/>
    <mergeCell ref="C157:G157"/>
    <mergeCell ref="C171:G171"/>
    <mergeCell ref="C174:G174"/>
    <mergeCell ref="C176:G176"/>
    <mergeCell ref="C181:G181"/>
    <mergeCell ref="C183:G183"/>
    <mergeCell ref="C139:G139"/>
    <mergeCell ref="C145:G145"/>
    <mergeCell ref="C149:G149"/>
    <mergeCell ref="C151:G151"/>
    <mergeCell ref="C153:G153"/>
    <mergeCell ref="C155:G155"/>
    <mergeCell ref="C121:G121"/>
    <mergeCell ref="C124:G124"/>
    <mergeCell ref="C126:G126"/>
    <mergeCell ref="C128:G128"/>
    <mergeCell ref="C133:G133"/>
    <mergeCell ref="C136:G136"/>
    <mergeCell ref="C102:G102"/>
    <mergeCell ref="C110:G110"/>
    <mergeCell ref="C112:G112"/>
    <mergeCell ref="C114:G114"/>
    <mergeCell ref="C116:G116"/>
    <mergeCell ref="C119:G119"/>
    <mergeCell ref="C85:G85"/>
    <mergeCell ref="C87:G87"/>
    <mergeCell ref="C93:G93"/>
    <mergeCell ref="C96:G96"/>
    <mergeCell ref="C98:G98"/>
    <mergeCell ref="C100:G100"/>
    <mergeCell ref="C69:G69"/>
    <mergeCell ref="C71:G71"/>
    <mergeCell ref="C75:G75"/>
    <mergeCell ref="C77:G77"/>
    <mergeCell ref="C79:G79"/>
    <mergeCell ref="C81:G81"/>
    <mergeCell ref="C54:G54"/>
    <mergeCell ref="C56:G56"/>
    <mergeCell ref="C58:G58"/>
    <mergeCell ref="C60:G60"/>
    <mergeCell ref="C65:G65"/>
    <mergeCell ref="C67:G67"/>
    <mergeCell ref="C31:G31"/>
    <mergeCell ref="C33:G33"/>
    <mergeCell ref="C35:G35"/>
    <mergeCell ref="C48:G48"/>
    <mergeCell ref="C50:G50"/>
    <mergeCell ref="C52:G52"/>
    <mergeCell ref="C15:G15"/>
    <mergeCell ref="C18:G18"/>
    <mergeCell ref="C20:G20"/>
    <mergeCell ref="C22:G22"/>
    <mergeCell ref="C24:G24"/>
    <mergeCell ref="C29:G2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CB05-4199-45E8-8143-02B59973DF3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205</v>
      </c>
      <c r="B1" s="197"/>
      <c r="C1" s="197"/>
      <c r="D1" s="197"/>
      <c r="E1" s="197"/>
      <c r="F1" s="197"/>
      <c r="G1" s="197"/>
      <c r="AG1" t="s">
        <v>155</v>
      </c>
    </row>
    <row r="2" spans="1:60" ht="24.95" customHeight="1" x14ac:dyDescent="0.2">
      <c r="A2" s="198" t="s">
        <v>7</v>
      </c>
      <c r="B2" s="49" t="s">
        <v>43</v>
      </c>
      <c r="C2" s="201" t="s">
        <v>44</v>
      </c>
      <c r="D2" s="199"/>
      <c r="E2" s="199"/>
      <c r="F2" s="199"/>
      <c r="G2" s="200"/>
      <c r="AG2" t="s">
        <v>156</v>
      </c>
    </row>
    <row r="3" spans="1:60" ht="24.95" customHeight="1" x14ac:dyDescent="0.2">
      <c r="A3" s="198" t="s">
        <v>8</v>
      </c>
      <c r="B3" s="49" t="s">
        <v>59</v>
      </c>
      <c r="C3" s="201" t="s">
        <v>60</v>
      </c>
      <c r="D3" s="199"/>
      <c r="E3" s="199"/>
      <c r="F3" s="199"/>
      <c r="G3" s="200"/>
      <c r="AC3" s="176" t="s">
        <v>156</v>
      </c>
      <c r="AG3" t="s">
        <v>159</v>
      </c>
    </row>
    <row r="4" spans="1:60" ht="24.95" customHeight="1" x14ac:dyDescent="0.2">
      <c r="A4" s="202" t="s">
        <v>9</v>
      </c>
      <c r="B4" s="203" t="s">
        <v>61</v>
      </c>
      <c r="C4" s="204" t="s">
        <v>60</v>
      </c>
      <c r="D4" s="205"/>
      <c r="E4" s="205"/>
      <c r="F4" s="205"/>
      <c r="G4" s="206"/>
      <c r="AG4" t="s">
        <v>160</v>
      </c>
    </row>
    <row r="5" spans="1:60" x14ac:dyDescent="0.2">
      <c r="D5" s="10"/>
    </row>
    <row r="6" spans="1:60" ht="38.25" x14ac:dyDescent="0.2">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c r="Y6" s="211" t="s">
        <v>182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183</v>
      </c>
      <c r="B8" s="227" t="s">
        <v>78</v>
      </c>
      <c r="C8" s="243" t="s">
        <v>79</v>
      </c>
      <c r="D8" s="228"/>
      <c r="E8" s="229"/>
      <c r="F8" s="230"/>
      <c r="G8" s="230">
        <f>SUMIF(AG9:AG14,"&lt;&gt;NOR",G9:G14)</f>
        <v>0</v>
      </c>
      <c r="H8" s="230"/>
      <c r="I8" s="230">
        <f>SUM(I9:I14)</f>
        <v>0</v>
      </c>
      <c r="J8" s="230"/>
      <c r="K8" s="230">
        <f>SUM(K9:K14)</f>
        <v>0</v>
      </c>
      <c r="L8" s="230"/>
      <c r="M8" s="230">
        <f>SUM(M9:M14)</f>
        <v>0</v>
      </c>
      <c r="N8" s="229"/>
      <c r="O8" s="229">
        <f>SUM(O9:O14)</f>
        <v>0</v>
      </c>
      <c r="P8" s="229"/>
      <c r="Q8" s="229">
        <f>SUM(Q9:Q14)</f>
        <v>0</v>
      </c>
      <c r="R8" s="230"/>
      <c r="S8" s="230"/>
      <c r="T8" s="231"/>
      <c r="U8" s="225"/>
      <c r="V8" s="225">
        <f>SUM(V9:V14)</f>
        <v>0</v>
      </c>
      <c r="W8" s="225"/>
      <c r="X8" s="225"/>
      <c r="Y8" s="225"/>
      <c r="AG8" t="s">
        <v>184</v>
      </c>
    </row>
    <row r="9" spans="1:60" outlineLevel="1" x14ac:dyDescent="0.2">
      <c r="A9" s="233">
        <v>1</v>
      </c>
      <c r="B9" s="234" t="s">
        <v>1861</v>
      </c>
      <c r="C9" s="244" t="s">
        <v>1862</v>
      </c>
      <c r="D9" s="235" t="s">
        <v>1863</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533</v>
      </c>
      <c r="T9" s="239" t="s">
        <v>189</v>
      </c>
      <c r="U9" s="223">
        <v>0</v>
      </c>
      <c r="V9" s="223">
        <f>ROUND(E9*U9,2)</f>
        <v>0</v>
      </c>
      <c r="W9" s="223"/>
      <c r="X9" s="223" t="s">
        <v>210</v>
      </c>
      <c r="Y9" s="223" t="s">
        <v>191</v>
      </c>
      <c r="Z9" s="212"/>
      <c r="AA9" s="212"/>
      <c r="AB9" s="212"/>
      <c r="AC9" s="212"/>
      <c r="AD9" s="212"/>
      <c r="AE9" s="212"/>
      <c r="AF9" s="212"/>
      <c r="AG9" s="212" t="s">
        <v>211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193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3">
        <v>2</v>
      </c>
      <c r="B11" s="234" t="s">
        <v>1864</v>
      </c>
      <c r="C11" s="244" t="s">
        <v>1865</v>
      </c>
      <c r="D11" s="235" t="s">
        <v>1863</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533</v>
      </c>
      <c r="T11" s="239" t="s">
        <v>189</v>
      </c>
      <c r="U11" s="223">
        <v>0</v>
      </c>
      <c r="V11" s="223">
        <f>ROUND(E11*U11,2)</f>
        <v>0</v>
      </c>
      <c r="W11" s="223"/>
      <c r="X11" s="223" t="s">
        <v>210</v>
      </c>
      <c r="Y11" s="223" t="s">
        <v>191</v>
      </c>
      <c r="Z11" s="212"/>
      <c r="AA11" s="212"/>
      <c r="AB11" s="212"/>
      <c r="AC11" s="212"/>
      <c r="AD11" s="212"/>
      <c r="AE11" s="212"/>
      <c r="AF11" s="212"/>
      <c r="AG11" s="212" t="s">
        <v>211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5"/>
      <c r="D12" s="242"/>
      <c r="E12" s="242"/>
      <c r="F12" s="242"/>
      <c r="G12" s="242"/>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193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3</v>
      </c>
      <c r="B13" s="234" t="s">
        <v>1866</v>
      </c>
      <c r="C13" s="244" t="s">
        <v>1867</v>
      </c>
      <c r="D13" s="235" t="s">
        <v>1863</v>
      </c>
      <c r="E13" s="236">
        <v>1</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c r="S13" s="238" t="s">
        <v>533</v>
      </c>
      <c r="T13" s="239" t="s">
        <v>189</v>
      </c>
      <c r="U13" s="223">
        <v>0</v>
      </c>
      <c r="V13" s="223">
        <f>ROUND(E13*U13,2)</f>
        <v>0</v>
      </c>
      <c r="W13" s="223"/>
      <c r="X13" s="223" t="s">
        <v>210</v>
      </c>
      <c r="Y13" s="223" t="s">
        <v>191</v>
      </c>
      <c r="Z13" s="212"/>
      <c r="AA13" s="212"/>
      <c r="AB13" s="212"/>
      <c r="AC13" s="212"/>
      <c r="AD13" s="212"/>
      <c r="AE13" s="212"/>
      <c r="AF13" s="212"/>
      <c r="AG13" s="212" t="s">
        <v>211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5"/>
      <c r="D14" s="242"/>
      <c r="E14" s="242"/>
      <c r="F14" s="242"/>
      <c r="G14" s="242"/>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193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26" t="s">
        <v>183</v>
      </c>
      <c r="B15" s="227" t="s">
        <v>106</v>
      </c>
      <c r="C15" s="243" t="s">
        <v>107</v>
      </c>
      <c r="D15" s="228"/>
      <c r="E15" s="229"/>
      <c r="F15" s="230"/>
      <c r="G15" s="230">
        <f>SUMIF(AG16:AG17,"&lt;&gt;NOR",G16:G17)</f>
        <v>0</v>
      </c>
      <c r="H15" s="230"/>
      <c r="I15" s="230">
        <f>SUM(I16:I17)</f>
        <v>0</v>
      </c>
      <c r="J15" s="230"/>
      <c r="K15" s="230">
        <f>SUM(K16:K17)</f>
        <v>0</v>
      </c>
      <c r="L15" s="230"/>
      <c r="M15" s="230">
        <f>SUM(M16:M17)</f>
        <v>0</v>
      </c>
      <c r="N15" s="229"/>
      <c r="O15" s="229">
        <f>SUM(O16:O17)</f>
        <v>0</v>
      </c>
      <c r="P15" s="229"/>
      <c r="Q15" s="229">
        <f>SUM(Q16:Q17)</f>
        <v>0</v>
      </c>
      <c r="R15" s="230"/>
      <c r="S15" s="230"/>
      <c r="T15" s="231"/>
      <c r="U15" s="225"/>
      <c r="V15" s="225">
        <f>SUM(V16:V17)</f>
        <v>0</v>
      </c>
      <c r="W15" s="225"/>
      <c r="X15" s="225"/>
      <c r="Y15" s="225"/>
      <c r="AG15" t="s">
        <v>184</v>
      </c>
    </row>
    <row r="16" spans="1:60" outlineLevel="1" x14ac:dyDescent="0.2">
      <c r="A16" s="233">
        <v>4</v>
      </c>
      <c r="B16" s="234" t="s">
        <v>1868</v>
      </c>
      <c r="C16" s="244" t="s">
        <v>1869</v>
      </c>
      <c r="D16" s="235" t="s">
        <v>1870</v>
      </c>
      <c r="E16" s="236">
        <v>1</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c r="S16" s="238" t="s">
        <v>533</v>
      </c>
      <c r="T16" s="239" t="s">
        <v>189</v>
      </c>
      <c r="U16" s="223">
        <v>0</v>
      </c>
      <c r="V16" s="223">
        <f>ROUND(E16*U16,2)</f>
        <v>0</v>
      </c>
      <c r="W16" s="223"/>
      <c r="X16" s="223" t="s">
        <v>210</v>
      </c>
      <c r="Y16" s="223" t="s">
        <v>191</v>
      </c>
      <c r="Z16" s="212"/>
      <c r="AA16" s="212"/>
      <c r="AB16" s="212"/>
      <c r="AC16" s="212"/>
      <c r="AD16" s="212"/>
      <c r="AE16" s="212"/>
      <c r="AF16" s="212"/>
      <c r="AG16" s="212" t="s">
        <v>211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5"/>
      <c r="D17" s="242"/>
      <c r="E17" s="242"/>
      <c r="F17" s="242"/>
      <c r="G17" s="24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193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6" t="s">
        <v>183</v>
      </c>
      <c r="B18" s="227" t="s">
        <v>142</v>
      </c>
      <c r="C18" s="243" t="s">
        <v>143</v>
      </c>
      <c r="D18" s="228"/>
      <c r="E18" s="229"/>
      <c r="F18" s="230"/>
      <c r="G18" s="230">
        <f>SUMIF(AG19:AG150,"&lt;&gt;NOR",G19:G150)</f>
        <v>0</v>
      </c>
      <c r="H18" s="230"/>
      <c r="I18" s="230">
        <f>SUM(I19:I150)</f>
        <v>0</v>
      </c>
      <c r="J18" s="230"/>
      <c r="K18" s="230">
        <f>SUM(K19:K150)</f>
        <v>0</v>
      </c>
      <c r="L18" s="230"/>
      <c r="M18" s="230">
        <f>SUM(M19:M150)</f>
        <v>0</v>
      </c>
      <c r="N18" s="229"/>
      <c r="O18" s="229">
        <f>SUM(O19:O150)</f>
        <v>0</v>
      </c>
      <c r="P18" s="229"/>
      <c r="Q18" s="229">
        <f>SUM(Q19:Q150)</f>
        <v>0</v>
      </c>
      <c r="R18" s="230"/>
      <c r="S18" s="230"/>
      <c r="T18" s="231"/>
      <c r="U18" s="225"/>
      <c r="V18" s="225">
        <f>SUM(V19:V150)</f>
        <v>0</v>
      </c>
      <c r="W18" s="225"/>
      <c r="X18" s="225"/>
      <c r="Y18" s="225"/>
      <c r="AG18" t="s">
        <v>184</v>
      </c>
    </row>
    <row r="19" spans="1:60" outlineLevel="1" x14ac:dyDescent="0.2">
      <c r="A19" s="233">
        <v>5</v>
      </c>
      <c r="B19" s="234" t="s">
        <v>1871</v>
      </c>
      <c r="C19" s="244" t="s">
        <v>1872</v>
      </c>
      <c r="D19" s="235" t="s">
        <v>454</v>
      </c>
      <c r="E19" s="236">
        <v>31</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c r="S19" s="238" t="s">
        <v>533</v>
      </c>
      <c r="T19" s="239" t="s">
        <v>189</v>
      </c>
      <c r="U19" s="223">
        <v>0</v>
      </c>
      <c r="V19" s="223">
        <f>ROUND(E19*U19,2)</f>
        <v>0</v>
      </c>
      <c r="W19" s="223"/>
      <c r="X19" s="223" t="s">
        <v>210</v>
      </c>
      <c r="Y19" s="223" t="s">
        <v>191</v>
      </c>
      <c r="Z19" s="212"/>
      <c r="AA19" s="212"/>
      <c r="AB19" s="212"/>
      <c r="AC19" s="212"/>
      <c r="AD19" s="212"/>
      <c r="AE19" s="212"/>
      <c r="AF19" s="212"/>
      <c r="AG19" s="212" t="s">
        <v>211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5"/>
      <c r="D20" s="242"/>
      <c r="E20" s="242"/>
      <c r="F20" s="242"/>
      <c r="G20" s="242"/>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193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6</v>
      </c>
      <c r="B21" s="234" t="s">
        <v>1873</v>
      </c>
      <c r="C21" s="244" t="s">
        <v>1874</v>
      </c>
      <c r="D21" s="235" t="s">
        <v>454</v>
      </c>
      <c r="E21" s="236">
        <v>42</v>
      </c>
      <c r="F21" s="237"/>
      <c r="G21" s="238">
        <f>ROUND(E21*F21,2)</f>
        <v>0</v>
      </c>
      <c r="H21" s="237"/>
      <c r="I21" s="238">
        <f>ROUND(E21*H21,2)</f>
        <v>0</v>
      </c>
      <c r="J21" s="237"/>
      <c r="K21" s="238">
        <f>ROUND(E21*J21,2)</f>
        <v>0</v>
      </c>
      <c r="L21" s="238">
        <v>21</v>
      </c>
      <c r="M21" s="238">
        <f>G21*(1+L21/100)</f>
        <v>0</v>
      </c>
      <c r="N21" s="236">
        <v>0</v>
      </c>
      <c r="O21" s="236">
        <f>ROUND(E21*N21,2)</f>
        <v>0</v>
      </c>
      <c r="P21" s="236">
        <v>0</v>
      </c>
      <c r="Q21" s="236">
        <f>ROUND(E21*P21,2)</f>
        <v>0</v>
      </c>
      <c r="R21" s="238"/>
      <c r="S21" s="238" t="s">
        <v>533</v>
      </c>
      <c r="T21" s="239" t="s">
        <v>189</v>
      </c>
      <c r="U21" s="223">
        <v>0</v>
      </c>
      <c r="V21" s="223">
        <f>ROUND(E21*U21,2)</f>
        <v>0</v>
      </c>
      <c r="W21" s="223"/>
      <c r="X21" s="223" t="s">
        <v>210</v>
      </c>
      <c r="Y21" s="223" t="s">
        <v>191</v>
      </c>
      <c r="Z21" s="212"/>
      <c r="AA21" s="212"/>
      <c r="AB21" s="212"/>
      <c r="AC21" s="212"/>
      <c r="AD21" s="212"/>
      <c r="AE21" s="212"/>
      <c r="AF21" s="212"/>
      <c r="AG21" s="212" t="s">
        <v>211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5"/>
      <c r="D22" s="242"/>
      <c r="E22" s="242"/>
      <c r="F22" s="242"/>
      <c r="G22" s="242"/>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193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3">
        <v>7</v>
      </c>
      <c r="B23" s="234" t="s">
        <v>1875</v>
      </c>
      <c r="C23" s="244" t="s">
        <v>1876</v>
      </c>
      <c r="D23" s="235" t="s">
        <v>454</v>
      </c>
      <c r="E23" s="236">
        <v>147</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533</v>
      </c>
      <c r="T23" s="239" t="s">
        <v>189</v>
      </c>
      <c r="U23" s="223">
        <v>0</v>
      </c>
      <c r="V23" s="223">
        <f>ROUND(E23*U23,2)</f>
        <v>0</v>
      </c>
      <c r="W23" s="223"/>
      <c r="X23" s="223" t="s">
        <v>210</v>
      </c>
      <c r="Y23" s="223" t="s">
        <v>191</v>
      </c>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5"/>
      <c r="D24" s="242"/>
      <c r="E24" s="242"/>
      <c r="F24" s="242"/>
      <c r="G24" s="242"/>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193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3">
        <v>8</v>
      </c>
      <c r="B25" s="234" t="s">
        <v>1877</v>
      </c>
      <c r="C25" s="244" t="s">
        <v>1878</v>
      </c>
      <c r="D25" s="235" t="s">
        <v>1863</v>
      </c>
      <c r="E25" s="236">
        <v>1</v>
      </c>
      <c r="F25" s="237"/>
      <c r="G25" s="238">
        <f>ROUND(E25*F25,2)</f>
        <v>0</v>
      </c>
      <c r="H25" s="237"/>
      <c r="I25" s="238">
        <f>ROUND(E25*H25,2)</f>
        <v>0</v>
      </c>
      <c r="J25" s="237"/>
      <c r="K25" s="238">
        <f>ROUND(E25*J25,2)</f>
        <v>0</v>
      </c>
      <c r="L25" s="238">
        <v>21</v>
      </c>
      <c r="M25" s="238">
        <f>G25*(1+L25/100)</f>
        <v>0</v>
      </c>
      <c r="N25" s="236">
        <v>0</v>
      </c>
      <c r="O25" s="236">
        <f>ROUND(E25*N25,2)</f>
        <v>0</v>
      </c>
      <c r="P25" s="236">
        <v>0</v>
      </c>
      <c r="Q25" s="236">
        <f>ROUND(E25*P25,2)</f>
        <v>0</v>
      </c>
      <c r="R25" s="238"/>
      <c r="S25" s="238" t="s">
        <v>533</v>
      </c>
      <c r="T25" s="239" t="s">
        <v>189</v>
      </c>
      <c r="U25" s="223">
        <v>0</v>
      </c>
      <c r="V25" s="223">
        <f>ROUND(E25*U25,2)</f>
        <v>0</v>
      </c>
      <c r="W25" s="223"/>
      <c r="X25" s="223" t="s">
        <v>210</v>
      </c>
      <c r="Y25" s="223" t="s">
        <v>191</v>
      </c>
      <c r="Z25" s="212"/>
      <c r="AA25" s="212"/>
      <c r="AB25" s="212"/>
      <c r="AC25" s="212"/>
      <c r="AD25" s="212"/>
      <c r="AE25" s="212"/>
      <c r="AF25" s="212"/>
      <c r="AG25" s="212" t="s">
        <v>211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5"/>
      <c r="D26" s="242"/>
      <c r="E26" s="242"/>
      <c r="F26" s="242"/>
      <c r="G26" s="242"/>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193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3">
        <v>9</v>
      </c>
      <c r="B27" s="234" t="s">
        <v>1879</v>
      </c>
      <c r="C27" s="244" t="s">
        <v>1880</v>
      </c>
      <c r="D27" s="235" t="s">
        <v>1863</v>
      </c>
      <c r="E27" s="236">
        <v>8</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c r="S27" s="238" t="s">
        <v>533</v>
      </c>
      <c r="T27" s="239" t="s">
        <v>189</v>
      </c>
      <c r="U27" s="223">
        <v>0</v>
      </c>
      <c r="V27" s="223">
        <f>ROUND(E27*U27,2)</f>
        <v>0</v>
      </c>
      <c r="W27" s="223"/>
      <c r="X27" s="223" t="s">
        <v>210</v>
      </c>
      <c r="Y27" s="223" t="s">
        <v>191</v>
      </c>
      <c r="Z27" s="212"/>
      <c r="AA27" s="212"/>
      <c r="AB27" s="212"/>
      <c r="AC27" s="212"/>
      <c r="AD27" s="212"/>
      <c r="AE27" s="212"/>
      <c r="AF27" s="212"/>
      <c r="AG27" s="212" t="s">
        <v>211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5"/>
      <c r="D28" s="242"/>
      <c r="E28" s="242"/>
      <c r="F28" s="242"/>
      <c r="G28" s="242"/>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193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3">
        <v>10</v>
      </c>
      <c r="B29" s="234" t="s">
        <v>1881</v>
      </c>
      <c r="C29" s="244" t="s">
        <v>1882</v>
      </c>
      <c r="D29" s="235" t="s">
        <v>1863</v>
      </c>
      <c r="E29" s="236">
        <v>76</v>
      </c>
      <c r="F29" s="237"/>
      <c r="G29" s="238">
        <f>ROUND(E29*F29,2)</f>
        <v>0</v>
      </c>
      <c r="H29" s="237"/>
      <c r="I29" s="238">
        <f>ROUND(E29*H29,2)</f>
        <v>0</v>
      </c>
      <c r="J29" s="237"/>
      <c r="K29" s="238">
        <f>ROUND(E29*J29,2)</f>
        <v>0</v>
      </c>
      <c r="L29" s="238">
        <v>21</v>
      </c>
      <c r="M29" s="238">
        <f>G29*(1+L29/100)</f>
        <v>0</v>
      </c>
      <c r="N29" s="236">
        <v>0</v>
      </c>
      <c r="O29" s="236">
        <f>ROUND(E29*N29,2)</f>
        <v>0</v>
      </c>
      <c r="P29" s="236">
        <v>0</v>
      </c>
      <c r="Q29" s="236">
        <f>ROUND(E29*P29,2)</f>
        <v>0</v>
      </c>
      <c r="R29" s="238"/>
      <c r="S29" s="238" t="s">
        <v>533</v>
      </c>
      <c r="T29" s="239" t="s">
        <v>189</v>
      </c>
      <c r="U29" s="223">
        <v>0</v>
      </c>
      <c r="V29" s="223">
        <f>ROUND(E29*U29,2)</f>
        <v>0</v>
      </c>
      <c r="W29" s="223"/>
      <c r="X29" s="223" t="s">
        <v>210</v>
      </c>
      <c r="Y29" s="223" t="s">
        <v>191</v>
      </c>
      <c r="Z29" s="212"/>
      <c r="AA29" s="212"/>
      <c r="AB29" s="212"/>
      <c r="AC29" s="212"/>
      <c r="AD29" s="212"/>
      <c r="AE29" s="212"/>
      <c r="AF29" s="212"/>
      <c r="AG29" s="212" t="s">
        <v>211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5"/>
      <c r="D30" s="242"/>
      <c r="E30" s="242"/>
      <c r="F30" s="242"/>
      <c r="G30" s="242"/>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193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3">
        <v>11</v>
      </c>
      <c r="B31" s="234" t="s">
        <v>1883</v>
      </c>
      <c r="C31" s="244" t="s">
        <v>1884</v>
      </c>
      <c r="D31" s="235" t="s">
        <v>1863</v>
      </c>
      <c r="E31" s="236">
        <v>15</v>
      </c>
      <c r="F31" s="237"/>
      <c r="G31" s="238">
        <f>ROUND(E31*F31,2)</f>
        <v>0</v>
      </c>
      <c r="H31" s="237"/>
      <c r="I31" s="238">
        <f>ROUND(E31*H31,2)</f>
        <v>0</v>
      </c>
      <c r="J31" s="237"/>
      <c r="K31" s="238">
        <f>ROUND(E31*J31,2)</f>
        <v>0</v>
      </c>
      <c r="L31" s="238">
        <v>21</v>
      </c>
      <c r="M31" s="238">
        <f>G31*(1+L31/100)</f>
        <v>0</v>
      </c>
      <c r="N31" s="236">
        <v>0</v>
      </c>
      <c r="O31" s="236">
        <f>ROUND(E31*N31,2)</f>
        <v>0</v>
      </c>
      <c r="P31" s="236">
        <v>0</v>
      </c>
      <c r="Q31" s="236">
        <f>ROUND(E31*P31,2)</f>
        <v>0</v>
      </c>
      <c r="R31" s="238"/>
      <c r="S31" s="238" t="s">
        <v>533</v>
      </c>
      <c r="T31" s="239" t="s">
        <v>189</v>
      </c>
      <c r="U31" s="223">
        <v>0</v>
      </c>
      <c r="V31" s="223">
        <f>ROUND(E31*U31,2)</f>
        <v>0</v>
      </c>
      <c r="W31" s="223"/>
      <c r="X31" s="223" t="s">
        <v>210</v>
      </c>
      <c r="Y31" s="223" t="s">
        <v>191</v>
      </c>
      <c r="Z31" s="212"/>
      <c r="AA31" s="212"/>
      <c r="AB31" s="212"/>
      <c r="AC31" s="212"/>
      <c r="AD31" s="212"/>
      <c r="AE31" s="212"/>
      <c r="AF31" s="212"/>
      <c r="AG31" s="212" t="s">
        <v>211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5"/>
      <c r="D32" s="242"/>
      <c r="E32" s="242"/>
      <c r="F32" s="242"/>
      <c r="G32" s="242"/>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193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3">
        <v>12</v>
      </c>
      <c r="B33" s="234" t="s">
        <v>1885</v>
      </c>
      <c r="C33" s="244" t="s">
        <v>1886</v>
      </c>
      <c r="D33" s="235" t="s">
        <v>1863</v>
      </c>
      <c r="E33" s="236">
        <v>26</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c r="S33" s="238" t="s">
        <v>533</v>
      </c>
      <c r="T33" s="239" t="s">
        <v>189</v>
      </c>
      <c r="U33" s="223">
        <v>0</v>
      </c>
      <c r="V33" s="223">
        <f>ROUND(E33*U33,2)</f>
        <v>0</v>
      </c>
      <c r="W33" s="223"/>
      <c r="X33" s="223" t="s">
        <v>210</v>
      </c>
      <c r="Y33" s="223" t="s">
        <v>191</v>
      </c>
      <c r="Z33" s="212"/>
      <c r="AA33" s="212"/>
      <c r="AB33" s="212"/>
      <c r="AC33" s="212"/>
      <c r="AD33" s="212"/>
      <c r="AE33" s="212"/>
      <c r="AF33" s="212"/>
      <c r="AG33" s="212" t="s">
        <v>211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5"/>
      <c r="D34" s="242"/>
      <c r="E34" s="242"/>
      <c r="F34" s="242"/>
      <c r="G34" s="242"/>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193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3">
        <v>13</v>
      </c>
      <c r="B35" s="234" t="s">
        <v>1887</v>
      </c>
      <c r="C35" s="244" t="s">
        <v>1888</v>
      </c>
      <c r="D35" s="235" t="s">
        <v>1863</v>
      </c>
      <c r="E35" s="236">
        <v>3</v>
      </c>
      <c r="F35" s="237"/>
      <c r="G35" s="238">
        <f>ROUND(E35*F35,2)</f>
        <v>0</v>
      </c>
      <c r="H35" s="237"/>
      <c r="I35" s="238">
        <f>ROUND(E35*H35,2)</f>
        <v>0</v>
      </c>
      <c r="J35" s="237"/>
      <c r="K35" s="238">
        <f>ROUND(E35*J35,2)</f>
        <v>0</v>
      </c>
      <c r="L35" s="238">
        <v>21</v>
      </c>
      <c r="M35" s="238">
        <f>G35*(1+L35/100)</f>
        <v>0</v>
      </c>
      <c r="N35" s="236">
        <v>0</v>
      </c>
      <c r="O35" s="236">
        <f>ROUND(E35*N35,2)</f>
        <v>0</v>
      </c>
      <c r="P35" s="236">
        <v>0</v>
      </c>
      <c r="Q35" s="236">
        <f>ROUND(E35*P35,2)</f>
        <v>0</v>
      </c>
      <c r="R35" s="238"/>
      <c r="S35" s="238" t="s">
        <v>533</v>
      </c>
      <c r="T35" s="239" t="s">
        <v>189</v>
      </c>
      <c r="U35" s="223">
        <v>0</v>
      </c>
      <c r="V35" s="223">
        <f>ROUND(E35*U35,2)</f>
        <v>0</v>
      </c>
      <c r="W35" s="223"/>
      <c r="X35" s="223" t="s">
        <v>210</v>
      </c>
      <c r="Y35" s="223" t="s">
        <v>191</v>
      </c>
      <c r="Z35" s="212"/>
      <c r="AA35" s="212"/>
      <c r="AB35" s="212"/>
      <c r="AC35" s="212"/>
      <c r="AD35" s="212"/>
      <c r="AE35" s="212"/>
      <c r="AF35" s="212"/>
      <c r="AG35" s="212" t="s">
        <v>211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5"/>
      <c r="D36" s="242"/>
      <c r="E36" s="242"/>
      <c r="F36" s="242"/>
      <c r="G36" s="242"/>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193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3">
        <v>14</v>
      </c>
      <c r="B37" s="234" t="s">
        <v>1889</v>
      </c>
      <c r="C37" s="244" t="s">
        <v>1890</v>
      </c>
      <c r="D37" s="235" t="s">
        <v>1863</v>
      </c>
      <c r="E37" s="236">
        <v>9</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c r="S37" s="238" t="s">
        <v>533</v>
      </c>
      <c r="T37" s="239" t="s">
        <v>189</v>
      </c>
      <c r="U37" s="223">
        <v>0</v>
      </c>
      <c r="V37" s="223">
        <f>ROUND(E37*U37,2)</f>
        <v>0</v>
      </c>
      <c r="W37" s="223"/>
      <c r="X37" s="223" t="s">
        <v>210</v>
      </c>
      <c r="Y37" s="223" t="s">
        <v>191</v>
      </c>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5"/>
      <c r="D38" s="242"/>
      <c r="E38" s="242"/>
      <c r="F38" s="242"/>
      <c r="G38" s="242"/>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193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3">
        <v>15</v>
      </c>
      <c r="B39" s="234" t="s">
        <v>1891</v>
      </c>
      <c r="C39" s="244" t="s">
        <v>1892</v>
      </c>
      <c r="D39" s="235" t="s">
        <v>1863</v>
      </c>
      <c r="E39" s="236">
        <v>4</v>
      </c>
      <c r="F39" s="237"/>
      <c r="G39" s="238">
        <f>ROUND(E39*F39,2)</f>
        <v>0</v>
      </c>
      <c r="H39" s="237"/>
      <c r="I39" s="238">
        <f>ROUND(E39*H39,2)</f>
        <v>0</v>
      </c>
      <c r="J39" s="237"/>
      <c r="K39" s="238">
        <f>ROUND(E39*J39,2)</f>
        <v>0</v>
      </c>
      <c r="L39" s="238">
        <v>21</v>
      </c>
      <c r="M39" s="238">
        <f>G39*(1+L39/100)</f>
        <v>0</v>
      </c>
      <c r="N39" s="236">
        <v>0</v>
      </c>
      <c r="O39" s="236">
        <f>ROUND(E39*N39,2)</f>
        <v>0</v>
      </c>
      <c r="P39" s="236">
        <v>0</v>
      </c>
      <c r="Q39" s="236">
        <f>ROUND(E39*P39,2)</f>
        <v>0</v>
      </c>
      <c r="R39" s="238"/>
      <c r="S39" s="238" t="s">
        <v>533</v>
      </c>
      <c r="T39" s="239" t="s">
        <v>189</v>
      </c>
      <c r="U39" s="223">
        <v>0</v>
      </c>
      <c r="V39" s="223">
        <f>ROUND(E39*U39,2)</f>
        <v>0</v>
      </c>
      <c r="W39" s="223"/>
      <c r="X39" s="223" t="s">
        <v>210</v>
      </c>
      <c r="Y39" s="223" t="s">
        <v>191</v>
      </c>
      <c r="Z39" s="212"/>
      <c r="AA39" s="212"/>
      <c r="AB39" s="212"/>
      <c r="AC39" s="212"/>
      <c r="AD39" s="212"/>
      <c r="AE39" s="212"/>
      <c r="AF39" s="212"/>
      <c r="AG39" s="212" t="s">
        <v>211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5"/>
      <c r="D40" s="242"/>
      <c r="E40" s="242"/>
      <c r="F40" s="242"/>
      <c r="G40" s="242"/>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193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3">
        <v>16</v>
      </c>
      <c r="B41" s="234" t="s">
        <v>1893</v>
      </c>
      <c r="C41" s="244" t="s">
        <v>1894</v>
      </c>
      <c r="D41" s="235" t="s">
        <v>1863</v>
      </c>
      <c r="E41" s="236">
        <v>5</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c r="S41" s="238" t="s">
        <v>533</v>
      </c>
      <c r="T41" s="239" t="s">
        <v>189</v>
      </c>
      <c r="U41" s="223">
        <v>0</v>
      </c>
      <c r="V41" s="223">
        <f>ROUND(E41*U41,2)</f>
        <v>0</v>
      </c>
      <c r="W41" s="223"/>
      <c r="X41" s="223" t="s">
        <v>210</v>
      </c>
      <c r="Y41" s="223" t="s">
        <v>191</v>
      </c>
      <c r="Z41" s="212"/>
      <c r="AA41" s="212"/>
      <c r="AB41" s="212"/>
      <c r="AC41" s="212"/>
      <c r="AD41" s="212"/>
      <c r="AE41" s="212"/>
      <c r="AF41" s="212"/>
      <c r="AG41" s="212" t="s">
        <v>211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5"/>
      <c r="D42" s="242"/>
      <c r="E42" s="242"/>
      <c r="F42" s="242"/>
      <c r="G42" s="242"/>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193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3">
        <v>17</v>
      </c>
      <c r="B43" s="234" t="s">
        <v>1895</v>
      </c>
      <c r="C43" s="244" t="s">
        <v>1896</v>
      </c>
      <c r="D43" s="235" t="s">
        <v>1863</v>
      </c>
      <c r="E43" s="236">
        <v>5</v>
      </c>
      <c r="F43" s="237"/>
      <c r="G43" s="238">
        <f>ROUND(E43*F43,2)</f>
        <v>0</v>
      </c>
      <c r="H43" s="237"/>
      <c r="I43" s="238">
        <f>ROUND(E43*H43,2)</f>
        <v>0</v>
      </c>
      <c r="J43" s="237"/>
      <c r="K43" s="238">
        <f>ROUND(E43*J43,2)</f>
        <v>0</v>
      </c>
      <c r="L43" s="238">
        <v>21</v>
      </c>
      <c r="M43" s="238">
        <f>G43*(1+L43/100)</f>
        <v>0</v>
      </c>
      <c r="N43" s="236">
        <v>0</v>
      </c>
      <c r="O43" s="236">
        <f>ROUND(E43*N43,2)</f>
        <v>0</v>
      </c>
      <c r="P43" s="236">
        <v>0</v>
      </c>
      <c r="Q43" s="236">
        <f>ROUND(E43*P43,2)</f>
        <v>0</v>
      </c>
      <c r="R43" s="238"/>
      <c r="S43" s="238" t="s">
        <v>533</v>
      </c>
      <c r="T43" s="239" t="s">
        <v>189</v>
      </c>
      <c r="U43" s="223">
        <v>0</v>
      </c>
      <c r="V43" s="223">
        <f>ROUND(E43*U43,2)</f>
        <v>0</v>
      </c>
      <c r="W43" s="223"/>
      <c r="X43" s="223" t="s">
        <v>210</v>
      </c>
      <c r="Y43" s="223" t="s">
        <v>191</v>
      </c>
      <c r="Z43" s="212"/>
      <c r="AA43" s="212"/>
      <c r="AB43" s="212"/>
      <c r="AC43" s="212"/>
      <c r="AD43" s="212"/>
      <c r="AE43" s="212"/>
      <c r="AF43" s="212"/>
      <c r="AG43" s="212" t="s">
        <v>211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5"/>
      <c r="D44" s="242"/>
      <c r="E44" s="242"/>
      <c r="F44" s="242"/>
      <c r="G44" s="242"/>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193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3">
        <v>18</v>
      </c>
      <c r="B45" s="234" t="s">
        <v>1897</v>
      </c>
      <c r="C45" s="244" t="s">
        <v>1898</v>
      </c>
      <c r="D45" s="235" t="s">
        <v>1863</v>
      </c>
      <c r="E45" s="236">
        <v>4</v>
      </c>
      <c r="F45" s="237"/>
      <c r="G45" s="238">
        <f>ROUND(E45*F45,2)</f>
        <v>0</v>
      </c>
      <c r="H45" s="237"/>
      <c r="I45" s="238">
        <f>ROUND(E45*H45,2)</f>
        <v>0</v>
      </c>
      <c r="J45" s="237"/>
      <c r="K45" s="238">
        <f>ROUND(E45*J45,2)</f>
        <v>0</v>
      </c>
      <c r="L45" s="238">
        <v>21</v>
      </c>
      <c r="M45" s="238">
        <f>G45*(1+L45/100)</f>
        <v>0</v>
      </c>
      <c r="N45" s="236">
        <v>0</v>
      </c>
      <c r="O45" s="236">
        <f>ROUND(E45*N45,2)</f>
        <v>0</v>
      </c>
      <c r="P45" s="236">
        <v>0</v>
      </c>
      <c r="Q45" s="236">
        <f>ROUND(E45*P45,2)</f>
        <v>0</v>
      </c>
      <c r="R45" s="238"/>
      <c r="S45" s="238" t="s">
        <v>533</v>
      </c>
      <c r="T45" s="239" t="s">
        <v>189</v>
      </c>
      <c r="U45" s="223">
        <v>0</v>
      </c>
      <c r="V45" s="223">
        <f>ROUND(E45*U45,2)</f>
        <v>0</v>
      </c>
      <c r="W45" s="223"/>
      <c r="X45" s="223" t="s">
        <v>210</v>
      </c>
      <c r="Y45" s="223" t="s">
        <v>191</v>
      </c>
      <c r="Z45" s="212"/>
      <c r="AA45" s="212"/>
      <c r="AB45" s="212"/>
      <c r="AC45" s="212"/>
      <c r="AD45" s="212"/>
      <c r="AE45" s="212"/>
      <c r="AF45" s="212"/>
      <c r="AG45" s="212" t="s">
        <v>211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5"/>
      <c r="D46" s="242"/>
      <c r="E46" s="242"/>
      <c r="F46" s="242"/>
      <c r="G46" s="242"/>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193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3">
        <v>19</v>
      </c>
      <c r="B47" s="234" t="s">
        <v>1899</v>
      </c>
      <c r="C47" s="244" t="s">
        <v>1900</v>
      </c>
      <c r="D47" s="235" t="s">
        <v>1863</v>
      </c>
      <c r="E47" s="236">
        <v>1</v>
      </c>
      <c r="F47" s="237"/>
      <c r="G47" s="238">
        <f>ROUND(E47*F47,2)</f>
        <v>0</v>
      </c>
      <c r="H47" s="237"/>
      <c r="I47" s="238">
        <f>ROUND(E47*H47,2)</f>
        <v>0</v>
      </c>
      <c r="J47" s="237"/>
      <c r="K47" s="238">
        <f>ROUND(E47*J47,2)</f>
        <v>0</v>
      </c>
      <c r="L47" s="238">
        <v>21</v>
      </c>
      <c r="M47" s="238">
        <f>G47*(1+L47/100)</f>
        <v>0</v>
      </c>
      <c r="N47" s="236">
        <v>0</v>
      </c>
      <c r="O47" s="236">
        <f>ROUND(E47*N47,2)</f>
        <v>0</v>
      </c>
      <c r="P47" s="236">
        <v>0</v>
      </c>
      <c r="Q47" s="236">
        <f>ROUND(E47*P47,2)</f>
        <v>0</v>
      </c>
      <c r="R47" s="238"/>
      <c r="S47" s="238" t="s">
        <v>533</v>
      </c>
      <c r="T47" s="239" t="s">
        <v>189</v>
      </c>
      <c r="U47" s="223">
        <v>0</v>
      </c>
      <c r="V47" s="223">
        <f>ROUND(E47*U47,2)</f>
        <v>0</v>
      </c>
      <c r="W47" s="223"/>
      <c r="X47" s="223" t="s">
        <v>210</v>
      </c>
      <c r="Y47" s="223" t="s">
        <v>191</v>
      </c>
      <c r="Z47" s="212"/>
      <c r="AA47" s="212"/>
      <c r="AB47" s="212"/>
      <c r="AC47" s="212"/>
      <c r="AD47" s="212"/>
      <c r="AE47" s="212"/>
      <c r="AF47" s="212"/>
      <c r="AG47" s="212" t="s">
        <v>211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5"/>
      <c r="D48" s="242"/>
      <c r="E48" s="242"/>
      <c r="F48" s="242"/>
      <c r="G48" s="242"/>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193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3">
        <v>20</v>
      </c>
      <c r="B49" s="234" t="s">
        <v>1901</v>
      </c>
      <c r="C49" s="244" t="s">
        <v>1902</v>
      </c>
      <c r="D49" s="235" t="s">
        <v>1863</v>
      </c>
      <c r="E49" s="236">
        <v>1</v>
      </c>
      <c r="F49" s="237"/>
      <c r="G49" s="238">
        <f>ROUND(E49*F49,2)</f>
        <v>0</v>
      </c>
      <c r="H49" s="237"/>
      <c r="I49" s="238">
        <f>ROUND(E49*H49,2)</f>
        <v>0</v>
      </c>
      <c r="J49" s="237"/>
      <c r="K49" s="238">
        <f>ROUND(E49*J49,2)</f>
        <v>0</v>
      </c>
      <c r="L49" s="238">
        <v>21</v>
      </c>
      <c r="M49" s="238">
        <f>G49*(1+L49/100)</f>
        <v>0</v>
      </c>
      <c r="N49" s="236">
        <v>0</v>
      </c>
      <c r="O49" s="236">
        <f>ROUND(E49*N49,2)</f>
        <v>0</v>
      </c>
      <c r="P49" s="236">
        <v>0</v>
      </c>
      <c r="Q49" s="236">
        <f>ROUND(E49*P49,2)</f>
        <v>0</v>
      </c>
      <c r="R49" s="238"/>
      <c r="S49" s="238" t="s">
        <v>533</v>
      </c>
      <c r="T49" s="239" t="s">
        <v>189</v>
      </c>
      <c r="U49" s="223">
        <v>0</v>
      </c>
      <c r="V49" s="223">
        <f>ROUND(E49*U49,2)</f>
        <v>0</v>
      </c>
      <c r="W49" s="223"/>
      <c r="X49" s="223" t="s">
        <v>210</v>
      </c>
      <c r="Y49" s="223" t="s">
        <v>191</v>
      </c>
      <c r="Z49" s="212"/>
      <c r="AA49" s="212"/>
      <c r="AB49" s="212"/>
      <c r="AC49" s="212"/>
      <c r="AD49" s="212"/>
      <c r="AE49" s="212"/>
      <c r="AF49" s="212"/>
      <c r="AG49" s="212" t="s">
        <v>211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5"/>
      <c r="D50" s="242"/>
      <c r="E50" s="242"/>
      <c r="F50" s="242"/>
      <c r="G50" s="242"/>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193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3">
        <v>21</v>
      </c>
      <c r="B51" s="234" t="s">
        <v>1903</v>
      </c>
      <c r="C51" s="244" t="s">
        <v>1904</v>
      </c>
      <c r="D51" s="235" t="s">
        <v>1863</v>
      </c>
      <c r="E51" s="236">
        <v>29</v>
      </c>
      <c r="F51" s="237"/>
      <c r="G51" s="238">
        <f>ROUND(E51*F51,2)</f>
        <v>0</v>
      </c>
      <c r="H51" s="237"/>
      <c r="I51" s="238">
        <f>ROUND(E51*H51,2)</f>
        <v>0</v>
      </c>
      <c r="J51" s="237"/>
      <c r="K51" s="238">
        <f>ROUND(E51*J51,2)</f>
        <v>0</v>
      </c>
      <c r="L51" s="238">
        <v>21</v>
      </c>
      <c r="M51" s="238">
        <f>G51*(1+L51/100)</f>
        <v>0</v>
      </c>
      <c r="N51" s="236">
        <v>0</v>
      </c>
      <c r="O51" s="236">
        <f>ROUND(E51*N51,2)</f>
        <v>0</v>
      </c>
      <c r="P51" s="236">
        <v>0</v>
      </c>
      <c r="Q51" s="236">
        <f>ROUND(E51*P51,2)</f>
        <v>0</v>
      </c>
      <c r="R51" s="238"/>
      <c r="S51" s="238" t="s">
        <v>533</v>
      </c>
      <c r="T51" s="239" t="s">
        <v>189</v>
      </c>
      <c r="U51" s="223">
        <v>0</v>
      </c>
      <c r="V51" s="223">
        <f>ROUND(E51*U51,2)</f>
        <v>0</v>
      </c>
      <c r="W51" s="223"/>
      <c r="X51" s="223" t="s">
        <v>210</v>
      </c>
      <c r="Y51" s="223" t="s">
        <v>191</v>
      </c>
      <c r="Z51" s="212"/>
      <c r="AA51" s="212"/>
      <c r="AB51" s="212"/>
      <c r="AC51" s="212"/>
      <c r="AD51" s="212"/>
      <c r="AE51" s="212"/>
      <c r="AF51" s="212"/>
      <c r="AG51" s="212" t="s">
        <v>211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5"/>
      <c r="D52" s="242"/>
      <c r="E52" s="242"/>
      <c r="F52" s="242"/>
      <c r="G52" s="242"/>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193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3">
        <v>22</v>
      </c>
      <c r="B53" s="234" t="s">
        <v>1905</v>
      </c>
      <c r="C53" s="244" t="s">
        <v>1906</v>
      </c>
      <c r="D53" s="235" t="s">
        <v>1863</v>
      </c>
      <c r="E53" s="236">
        <v>2</v>
      </c>
      <c r="F53" s="237"/>
      <c r="G53" s="238">
        <f>ROUND(E53*F53,2)</f>
        <v>0</v>
      </c>
      <c r="H53" s="237"/>
      <c r="I53" s="238">
        <f>ROUND(E53*H53,2)</f>
        <v>0</v>
      </c>
      <c r="J53" s="237"/>
      <c r="K53" s="238">
        <f>ROUND(E53*J53,2)</f>
        <v>0</v>
      </c>
      <c r="L53" s="238">
        <v>21</v>
      </c>
      <c r="M53" s="238">
        <f>G53*(1+L53/100)</f>
        <v>0</v>
      </c>
      <c r="N53" s="236">
        <v>0</v>
      </c>
      <c r="O53" s="236">
        <f>ROUND(E53*N53,2)</f>
        <v>0</v>
      </c>
      <c r="P53" s="236">
        <v>0</v>
      </c>
      <c r="Q53" s="236">
        <f>ROUND(E53*P53,2)</f>
        <v>0</v>
      </c>
      <c r="R53" s="238"/>
      <c r="S53" s="238" t="s">
        <v>533</v>
      </c>
      <c r="T53" s="239" t="s">
        <v>189</v>
      </c>
      <c r="U53" s="223">
        <v>0</v>
      </c>
      <c r="V53" s="223">
        <f>ROUND(E53*U53,2)</f>
        <v>0</v>
      </c>
      <c r="W53" s="223"/>
      <c r="X53" s="223" t="s">
        <v>210</v>
      </c>
      <c r="Y53" s="223" t="s">
        <v>191</v>
      </c>
      <c r="Z53" s="212"/>
      <c r="AA53" s="212"/>
      <c r="AB53" s="212"/>
      <c r="AC53" s="212"/>
      <c r="AD53" s="212"/>
      <c r="AE53" s="212"/>
      <c r="AF53" s="212"/>
      <c r="AG53" s="212" t="s">
        <v>211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5"/>
      <c r="D54" s="242"/>
      <c r="E54" s="242"/>
      <c r="F54" s="242"/>
      <c r="G54" s="242"/>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193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3">
        <v>23</v>
      </c>
      <c r="B55" s="234" t="s">
        <v>1907</v>
      </c>
      <c r="C55" s="244" t="s">
        <v>1908</v>
      </c>
      <c r="D55" s="235" t="s">
        <v>1863</v>
      </c>
      <c r="E55" s="236">
        <v>14</v>
      </c>
      <c r="F55" s="237"/>
      <c r="G55" s="238">
        <f>ROUND(E55*F55,2)</f>
        <v>0</v>
      </c>
      <c r="H55" s="237"/>
      <c r="I55" s="238">
        <f>ROUND(E55*H55,2)</f>
        <v>0</v>
      </c>
      <c r="J55" s="237"/>
      <c r="K55" s="238">
        <f>ROUND(E55*J55,2)</f>
        <v>0</v>
      </c>
      <c r="L55" s="238">
        <v>21</v>
      </c>
      <c r="M55" s="238">
        <f>G55*(1+L55/100)</f>
        <v>0</v>
      </c>
      <c r="N55" s="236">
        <v>0</v>
      </c>
      <c r="O55" s="236">
        <f>ROUND(E55*N55,2)</f>
        <v>0</v>
      </c>
      <c r="P55" s="236">
        <v>0</v>
      </c>
      <c r="Q55" s="236">
        <f>ROUND(E55*P55,2)</f>
        <v>0</v>
      </c>
      <c r="R55" s="238"/>
      <c r="S55" s="238" t="s">
        <v>533</v>
      </c>
      <c r="T55" s="239" t="s">
        <v>189</v>
      </c>
      <c r="U55" s="223">
        <v>0</v>
      </c>
      <c r="V55" s="223">
        <f>ROUND(E55*U55,2)</f>
        <v>0</v>
      </c>
      <c r="W55" s="223"/>
      <c r="X55" s="223" t="s">
        <v>210</v>
      </c>
      <c r="Y55" s="223" t="s">
        <v>191</v>
      </c>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5"/>
      <c r="D56" s="242"/>
      <c r="E56" s="242"/>
      <c r="F56" s="242"/>
      <c r="G56" s="242"/>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193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24</v>
      </c>
      <c r="B57" s="234" t="s">
        <v>1909</v>
      </c>
      <c r="C57" s="244" t="s">
        <v>1910</v>
      </c>
      <c r="D57" s="235" t="s">
        <v>1863</v>
      </c>
      <c r="E57" s="236">
        <v>2</v>
      </c>
      <c r="F57" s="237"/>
      <c r="G57" s="238">
        <f>ROUND(E57*F57,2)</f>
        <v>0</v>
      </c>
      <c r="H57" s="237"/>
      <c r="I57" s="238">
        <f>ROUND(E57*H57,2)</f>
        <v>0</v>
      </c>
      <c r="J57" s="237"/>
      <c r="K57" s="238">
        <f>ROUND(E57*J57,2)</f>
        <v>0</v>
      </c>
      <c r="L57" s="238">
        <v>21</v>
      </c>
      <c r="M57" s="238">
        <f>G57*(1+L57/100)</f>
        <v>0</v>
      </c>
      <c r="N57" s="236">
        <v>0</v>
      </c>
      <c r="O57" s="236">
        <f>ROUND(E57*N57,2)</f>
        <v>0</v>
      </c>
      <c r="P57" s="236">
        <v>0</v>
      </c>
      <c r="Q57" s="236">
        <f>ROUND(E57*P57,2)</f>
        <v>0</v>
      </c>
      <c r="R57" s="238"/>
      <c r="S57" s="238" t="s">
        <v>533</v>
      </c>
      <c r="T57" s="239" t="s">
        <v>189</v>
      </c>
      <c r="U57" s="223">
        <v>0</v>
      </c>
      <c r="V57" s="223">
        <f>ROUND(E57*U57,2)</f>
        <v>0</v>
      </c>
      <c r="W57" s="223"/>
      <c r="X57" s="223" t="s">
        <v>210</v>
      </c>
      <c r="Y57" s="223" t="s">
        <v>191</v>
      </c>
      <c r="Z57" s="212"/>
      <c r="AA57" s="212"/>
      <c r="AB57" s="212"/>
      <c r="AC57" s="212"/>
      <c r="AD57" s="212"/>
      <c r="AE57" s="212"/>
      <c r="AF57" s="212"/>
      <c r="AG57" s="212" t="s">
        <v>211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5"/>
      <c r="D58" s="242"/>
      <c r="E58" s="242"/>
      <c r="F58" s="242"/>
      <c r="G58" s="242"/>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193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3">
        <v>25</v>
      </c>
      <c r="B59" s="234" t="s">
        <v>1911</v>
      </c>
      <c r="C59" s="244" t="s">
        <v>1912</v>
      </c>
      <c r="D59" s="235" t="s">
        <v>1863</v>
      </c>
      <c r="E59" s="236">
        <v>2</v>
      </c>
      <c r="F59" s="237"/>
      <c r="G59" s="238">
        <f>ROUND(E59*F59,2)</f>
        <v>0</v>
      </c>
      <c r="H59" s="237"/>
      <c r="I59" s="238">
        <f>ROUND(E59*H59,2)</f>
        <v>0</v>
      </c>
      <c r="J59" s="237"/>
      <c r="K59" s="238">
        <f>ROUND(E59*J59,2)</f>
        <v>0</v>
      </c>
      <c r="L59" s="238">
        <v>21</v>
      </c>
      <c r="M59" s="238">
        <f>G59*(1+L59/100)</f>
        <v>0</v>
      </c>
      <c r="N59" s="236">
        <v>0</v>
      </c>
      <c r="O59" s="236">
        <f>ROUND(E59*N59,2)</f>
        <v>0</v>
      </c>
      <c r="P59" s="236">
        <v>0</v>
      </c>
      <c r="Q59" s="236">
        <f>ROUND(E59*P59,2)</f>
        <v>0</v>
      </c>
      <c r="R59" s="238"/>
      <c r="S59" s="238" t="s">
        <v>533</v>
      </c>
      <c r="T59" s="239" t="s">
        <v>189</v>
      </c>
      <c r="U59" s="223">
        <v>0</v>
      </c>
      <c r="V59" s="223">
        <f>ROUND(E59*U59,2)</f>
        <v>0</v>
      </c>
      <c r="W59" s="223"/>
      <c r="X59" s="223" t="s">
        <v>210</v>
      </c>
      <c r="Y59" s="223" t="s">
        <v>191</v>
      </c>
      <c r="Z59" s="212"/>
      <c r="AA59" s="212"/>
      <c r="AB59" s="212"/>
      <c r="AC59" s="212"/>
      <c r="AD59" s="212"/>
      <c r="AE59" s="212"/>
      <c r="AF59" s="212"/>
      <c r="AG59" s="212" t="s">
        <v>211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5"/>
      <c r="D60" s="242"/>
      <c r="E60" s="242"/>
      <c r="F60" s="242"/>
      <c r="G60" s="242"/>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193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3">
        <v>26</v>
      </c>
      <c r="B61" s="234" t="s">
        <v>1913</v>
      </c>
      <c r="C61" s="244" t="s">
        <v>1914</v>
      </c>
      <c r="D61" s="235" t="s">
        <v>1863</v>
      </c>
      <c r="E61" s="236">
        <v>1</v>
      </c>
      <c r="F61" s="237"/>
      <c r="G61" s="238">
        <f>ROUND(E61*F61,2)</f>
        <v>0</v>
      </c>
      <c r="H61" s="237"/>
      <c r="I61" s="238">
        <f>ROUND(E61*H61,2)</f>
        <v>0</v>
      </c>
      <c r="J61" s="237"/>
      <c r="K61" s="238">
        <f>ROUND(E61*J61,2)</f>
        <v>0</v>
      </c>
      <c r="L61" s="238">
        <v>21</v>
      </c>
      <c r="M61" s="238">
        <f>G61*(1+L61/100)</f>
        <v>0</v>
      </c>
      <c r="N61" s="236">
        <v>0</v>
      </c>
      <c r="O61" s="236">
        <f>ROUND(E61*N61,2)</f>
        <v>0</v>
      </c>
      <c r="P61" s="236">
        <v>0</v>
      </c>
      <c r="Q61" s="236">
        <f>ROUND(E61*P61,2)</f>
        <v>0</v>
      </c>
      <c r="R61" s="238"/>
      <c r="S61" s="238" t="s">
        <v>533</v>
      </c>
      <c r="T61" s="239" t="s">
        <v>189</v>
      </c>
      <c r="U61" s="223">
        <v>0</v>
      </c>
      <c r="V61" s="223">
        <f>ROUND(E61*U61,2)</f>
        <v>0</v>
      </c>
      <c r="W61" s="223"/>
      <c r="X61" s="223" t="s">
        <v>210</v>
      </c>
      <c r="Y61" s="223" t="s">
        <v>191</v>
      </c>
      <c r="Z61" s="212"/>
      <c r="AA61" s="212"/>
      <c r="AB61" s="212"/>
      <c r="AC61" s="212"/>
      <c r="AD61" s="212"/>
      <c r="AE61" s="212"/>
      <c r="AF61" s="212"/>
      <c r="AG61" s="212" t="s">
        <v>211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5"/>
      <c r="D62" s="242"/>
      <c r="E62" s="242"/>
      <c r="F62" s="242"/>
      <c r="G62" s="242"/>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193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3">
        <v>27</v>
      </c>
      <c r="B63" s="234" t="s">
        <v>1915</v>
      </c>
      <c r="C63" s="244" t="s">
        <v>1916</v>
      </c>
      <c r="D63" s="235" t="s">
        <v>1863</v>
      </c>
      <c r="E63" s="236">
        <v>1</v>
      </c>
      <c r="F63" s="237"/>
      <c r="G63" s="238">
        <f>ROUND(E63*F63,2)</f>
        <v>0</v>
      </c>
      <c r="H63" s="237"/>
      <c r="I63" s="238">
        <f>ROUND(E63*H63,2)</f>
        <v>0</v>
      </c>
      <c r="J63" s="237"/>
      <c r="K63" s="238">
        <f>ROUND(E63*J63,2)</f>
        <v>0</v>
      </c>
      <c r="L63" s="238">
        <v>21</v>
      </c>
      <c r="M63" s="238">
        <f>G63*(1+L63/100)</f>
        <v>0</v>
      </c>
      <c r="N63" s="236">
        <v>0</v>
      </c>
      <c r="O63" s="236">
        <f>ROUND(E63*N63,2)</f>
        <v>0</v>
      </c>
      <c r="P63" s="236">
        <v>0</v>
      </c>
      <c r="Q63" s="236">
        <f>ROUND(E63*P63,2)</f>
        <v>0</v>
      </c>
      <c r="R63" s="238"/>
      <c r="S63" s="238" t="s">
        <v>533</v>
      </c>
      <c r="T63" s="239" t="s">
        <v>189</v>
      </c>
      <c r="U63" s="223">
        <v>0</v>
      </c>
      <c r="V63" s="223">
        <f>ROUND(E63*U63,2)</f>
        <v>0</v>
      </c>
      <c r="W63" s="223"/>
      <c r="X63" s="223" t="s">
        <v>210</v>
      </c>
      <c r="Y63" s="223" t="s">
        <v>191</v>
      </c>
      <c r="Z63" s="212"/>
      <c r="AA63" s="212"/>
      <c r="AB63" s="212"/>
      <c r="AC63" s="212"/>
      <c r="AD63" s="212"/>
      <c r="AE63" s="212"/>
      <c r="AF63" s="212"/>
      <c r="AG63" s="212" t="s">
        <v>211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5"/>
      <c r="D64" s="242"/>
      <c r="E64" s="242"/>
      <c r="F64" s="242"/>
      <c r="G64" s="242"/>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193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3">
        <v>28</v>
      </c>
      <c r="B65" s="234" t="s">
        <v>1917</v>
      </c>
      <c r="C65" s="244" t="s">
        <v>1918</v>
      </c>
      <c r="D65" s="235" t="s">
        <v>454</v>
      </c>
      <c r="E65" s="236">
        <v>70</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533</v>
      </c>
      <c r="T65" s="239" t="s">
        <v>189</v>
      </c>
      <c r="U65" s="223">
        <v>0</v>
      </c>
      <c r="V65" s="223">
        <f>ROUND(E65*U65,2)</f>
        <v>0</v>
      </c>
      <c r="W65" s="223"/>
      <c r="X65" s="223" t="s">
        <v>210</v>
      </c>
      <c r="Y65" s="223" t="s">
        <v>191</v>
      </c>
      <c r="Z65" s="212"/>
      <c r="AA65" s="212"/>
      <c r="AB65" s="212"/>
      <c r="AC65" s="212"/>
      <c r="AD65" s="212"/>
      <c r="AE65" s="212"/>
      <c r="AF65" s="212"/>
      <c r="AG65" s="212" t="s">
        <v>211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5"/>
      <c r="D66" s="242"/>
      <c r="E66" s="242"/>
      <c r="F66" s="242"/>
      <c r="G66" s="242"/>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193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3">
        <v>29</v>
      </c>
      <c r="B67" s="234" t="s">
        <v>1919</v>
      </c>
      <c r="C67" s="244" t="s">
        <v>1920</v>
      </c>
      <c r="D67" s="235" t="s">
        <v>454</v>
      </c>
      <c r="E67" s="236">
        <v>22</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c r="S67" s="238" t="s">
        <v>533</v>
      </c>
      <c r="T67" s="239" t="s">
        <v>189</v>
      </c>
      <c r="U67" s="223">
        <v>0</v>
      </c>
      <c r="V67" s="223">
        <f>ROUND(E67*U67,2)</f>
        <v>0</v>
      </c>
      <c r="W67" s="223"/>
      <c r="X67" s="223" t="s">
        <v>210</v>
      </c>
      <c r="Y67" s="223" t="s">
        <v>191</v>
      </c>
      <c r="Z67" s="212"/>
      <c r="AA67" s="212"/>
      <c r="AB67" s="212"/>
      <c r="AC67" s="212"/>
      <c r="AD67" s="212"/>
      <c r="AE67" s="212"/>
      <c r="AF67" s="212"/>
      <c r="AG67" s="212" t="s">
        <v>211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5"/>
      <c r="D68" s="242"/>
      <c r="E68" s="242"/>
      <c r="F68" s="242"/>
      <c r="G68" s="242"/>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193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3">
        <v>30</v>
      </c>
      <c r="B69" s="234" t="s">
        <v>1921</v>
      </c>
      <c r="C69" s="244" t="s">
        <v>1922</v>
      </c>
      <c r="D69" s="235" t="s">
        <v>454</v>
      </c>
      <c r="E69" s="236">
        <v>111</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c r="S69" s="238" t="s">
        <v>533</v>
      </c>
      <c r="T69" s="239" t="s">
        <v>189</v>
      </c>
      <c r="U69" s="223">
        <v>0</v>
      </c>
      <c r="V69" s="223">
        <f>ROUND(E69*U69,2)</f>
        <v>0</v>
      </c>
      <c r="W69" s="223"/>
      <c r="X69" s="223" t="s">
        <v>210</v>
      </c>
      <c r="Y69" s="223" t="s">
        <v>191</v>
      </c>
      <c r="Z69" s="212"/>
      <c r="AA69" s="212"/>
      <c r="AB69" s="212"/>
      <c r="AC69" s="212"/>
      <c r="AD69" s="212"/>
      <c r="AE69" s="212"/>
      <c r="AF69" s="212"/>
      <c r="AG69" s="212" t="s">
        <v>211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5"/>
      <c r="D70" s="242"/>
      <c r="E70" s="242"/>
      <c r="F70" s="242"/>
      <c r="G70" s="242"/>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193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3">
        <v>31</v>
      </c>
      <c r="B71" s="234" t="s">
        <v>1923</v>
      </c>
      <c r="C71" s="244" t="s">
        <v>1924</v>
      </c>
      <c r="D71" s="235" t="s">
        <v>454</v>
      </c>
      <c r="E71" s="236">
        <v>347</v>
      </c>
      <c r="F71" s="237"/>
      <c r="G71" s="238">
        <f>ROUND(E71*F71,2)</f>
        <v>0</v>
      </c>
      <c r="H71" s="237"/>
      <c r="I71" s="238">
        <f>ROUND(E71*H71,2)</f>
        <v>0</v>
      </c>
      <c r="J71" s="237"/>
      <c r="K71" s="238">
        <f>ROUND(E71*J71,2)</f>
        <v>0</v>
      </c>
      <c r="L71" s="238">
        <v>21</v>
      </c>
      <c r="M71" s="238">
        <f>G71*(1+L71/100)</f>
        <v>0</v>
      </c>
      <c r="N71" s="236">
        <v>0</v>
      </c>
      <c r="O71" s="236">
        <f>ROUND(E71*N71,2)</f>
        <v>0</v>
      </c>
      <c r="P71" s="236">
        <v>0</v>
      </c>
      <c r="Q71" s="236">
        <f>ROUND(E71*P71,2)</f>
        <v>0</v>
      </c>
      <c r="R71" s="238"/>
      <c r="S71" s="238" t="s">
        <v>533</v>
      </c>
      <c r="T71" s="239" t="s">
        <v>189</v>
      </c>
      <c r="U71" s="223">
        <v>0</v>
      </c>
      <c r="V71" s="223">
        <f>ROUND(E71*U71,2)</f>
        <v>0</v>
      </c>
      <c r="W71" s="223"/>
      <c r="X71" s="223" t="s">
        <v>210</v>
      </c>
      <c r="Y71" s="223" t="s">
        <v>191</v>
      </c>
      <c r="Z71" s="212"/>
      <c r="AA71" s="212"/>
      <c r="AB71" s="212"/>
      <c r="AC71" s="212"/>
      <c r="AD71" s="212"/>
      <c r="AE71" s="212"/>
      <c r="AF71" s="212"/>
      <c r="AG71" s="212" t="s">
        <v>211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5"/>
      <c r="D72" s="242"/>
      <c r="E72" s="242"/>
      <c r="F72" s="242"/>
      <c r="G72" s="242"/>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193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3">
        <v>32</v>
      </c>
      <c r="B73" s="234" t="s">
        <v>1925</v>
      </c>
      <c r="C73" s="244" t="s">
        <v>1926</v>
      </c>
      <c r="D73" s="235" t="s">
        <v>454</v>
      </c>
      <c r="E73" s="236">
        <v>64</v>
      </c>
      <c r="F73" s="237"/>
      <c r="G73" s="238">
        <f>ROUND(E73*F73,2)</f>
        <v>0</v>
      </c>
      <c r="H73" s="237"/>
      <c r="I73" s="238">
        <f>ROUND(E73*H73,2)</f>
        <v>0</v>
      </c>
      <c r="J73" s="237"/>
      <c r="K73" s="238">
        <f>ROUND(E73*J73,2)</f>
        <v>0</v>
      </c>
      <c r="L73" s="238">
        <v>21</v>
      </c>
      <c r="M73" s="238">
        <f>G73*(1+L73/100)</f>
        <v>0</v>
      </c>
      <c r="N73" s="236">
        <v>0</v>
      </c>
      <c r="O73" s="236">
        <f>ROUND(E73*N73,2)</f>
        <v>0</v>
      </c>
      <c r="P73" s="236">
        <v>0</v>
      </c>
      <c r="Q73" s="236">
        <f>ROUND(E73*P73,2)</f>
        <v>0</v>
      </c>
      <c r="R73" s="238"/>
      <c r="S73" s="238" t="s">
        <v>533</v>
      </c>
      <c r="T73" s="239" t="s">
        <v>189</v>
      </c>
      <c r="U73" s="223">
        <v>0</v>
      </c>
      <c r="V73" s="223">
        <f>ROUND(E73*U73,2)</f>
        <v>0</v>
      </c>
      <c r="W73" s="223"/>
      <c r="X73" s="223" t="s">
        <v>210</v>
      </c>
      <c r="Y73" s="223" t="s">
        <v>191</v>
      </c>
      <c r="Z73" s="212"/>
      <c r="AA73" s="212"/>
      <c r="AB73" s="212"/>
      <c r="AC73" s="212"/>
      <c r="AD73" s="212"/>
      <c r="AE73" s="212"/>
      <c r="AF73" s="212"/>
      <c r="AG73" s="212" t="s">
        <v>211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5"/>
      <c r="D74" s="242"/>
      <c r="E74" s="242"/>
      <c r="F74" s="242"/>
      <c r="G74" s="242"/>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193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33</v>
      </c>
      <c r="B75" s="234" t="s">
        <v>1927</v>
      </c>
      <c r="C75" s="244" t="s">
        <v>1928</v>
      </c>
      <c r="D75" s="235" t="s">
        <v>454</v>
      </c>
      <c r="E75" s="236">
        <v>604</v>
      </c>
      <c r="F75" s="237"/>
      <c r="G75" s="238">
        <f>ROUND(E75*F75,2)</f>
        <v>0</v>
      </c>
      <c r="H75" s="237"/>
      <c r="I75" s="238">
        <f>ROUND(E75*H75,2)</f>
        <v>0</v>
      </c>
      <c r="J75" s="237"/>
      <c r="K75" s="238">
        <f>ROUND(E75*J75,2)</f>
        <v>0</v>
      </c>
      <c r="L75" s="238">
        <v>21</v>
      </c>
      <c r="M75" s="238">
        <f>G75*(1+L75/100)</f>
        <v>0</v>
      </c>
      <c r="N75" s="236">
        <v>0</v>
      </c>
      <c r="O75" s="236">
        <f>ROUND(E75*N75,2)</f>
        <v>0</v>
      </c>
      <c r="P75" s="236">
        <v>0</v>
      </c>
      <c r="Q75" s="236">
        <f>ROUND(E75*P75,2)</f>
        <v>0</v>
      </c>
      <c r="R75" s="238"/>
      <c r="S75" s="238" t="s">
        <v>533</v>
      </c>
      <c r="T75" s="239" t="s">
        <v>189</v>
      </c>
      <c r="U75" s="223">
        <v>0</v>
      </c>
      <c r="V75" s="223">
        <f>ROUND(E75*U75,2)</f>
        <v>0</v>
      </c>
      <c r="W75" s="223"/>
      <c r="X75" s="223" t="s">
        <v>210</v>
      </c>
      <c r="Y75" s="223" t="s">
        <v>191</v>
      </c>
      <c r="Z75" s="212"/>
      <c r="AA75" s="212"/>
      <c r="AB75" s="212"/>
      <c r="AC75" s="212"/>
      <c r="AD75" s="212"/>
      <c r="AE75" s="212"/>
      <c r="AF75" s="212"/>
      <c r="AG75" s="212" t="s">
        <v>211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5"/>
      <c r="D76" s="242"/>
      <c r="E76" s="242"/>
      <c r="F76" s="242"/>
      <c r="G76" s="242"/>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193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3">
        <v>34</v>
      </c>
      <c r="B77" s="234" t="s">
        <v>1929</v>
      </c>
      <c r="C77" s="244" t="s">
        <v>1930</v>
      </c>
      <c r="D77" s="235" t="s">
        <v>454</v>
      </c>
      <c r="E77" s="236">
        <v>144</v>
      </c>
      <c r="F77" s="237"/>
      <c r="G77" s="238">
        <f>ROUND(E77*F77,2)</f>
        <v>0</v>
      </c>
      <c r="H77" s="237"/>
      <c r="I77" s="238">
        <f>ROUND(E77*H77,2)</f>
        <v>0</v>
      </c>
      <c r="J77" s="237"/>
      <c r="K77" s="238">
        <f>ROUND(E77*J77,2)</f>
        <v>0</v>
      </c>
      <c r="L77" s="238">
        <v>21</v>
      </c>
      <c r="M77" s="238">
        <f>G77*(1+L77/100)</f>
        <v>0</v>
      </c>
      <c r="N77" s="236">
        <v>0</v>
      </c>
      <c r="O77" s="236">
        <f>ROUND(E77*N77,2)</f>
        <v>0</v>
      </c>
      <c r="P77" s="236">
        <v>0</v>
      </c>
      <c r="Q77" s="236">
        <f>ROUND(E77*P77,2)</f>
        <v>0</v>
      </c>
      <c r="R77" s="238"/>
      <c r="S77" s="238" t="s">
        <v>533</v>
      </c>
      <c r="T77" s="239" t="s">
        <v>189</v>
      </c>
      <c r="U77" s="223">
        <v>0</v>
      </c>
      <c r="V77" s="223">
        <f>ROUND(E77*U77,2)</f>
        <v>0</v>
      </c>
      <c r="W77" s="223"/>
      <c r="X77" s="223" t="s">
        <v>210</v>
      </c>
      <c r="Y77" s="223" t="s">
        <v>191</v>
      </c>
      <c r="Z77" s="212"/>
      <c r="AA77" s="212"/>
      <c r="AB77" s="212"/>
      <c r="AC77" s="212"/>
      <c r="AD77" s="212"/>
      <c r="AE77" s="212"/>
      <c r="AF77" s="212"/>
      <c r="AG77" s="212" t="s">
        <v>211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5"/>
      <c r="D78" s="242"/>
      <c r="E78" s="242"/>
      <c r="F78" s="242"/>
      <c r="G78" s="242"/>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193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35</v>
      </c>
      <c r="B79" s="234" t="s">
        <v>1931</v>
      </c>
      <c r="C79" s="244" t="s">
        <v>1932</v>
      </c>
      <c r="D79" s="235" t="s">
        <v>454</v>
      </c>
      <c r="E79" s="236">
        <v>77</v>
      </c>
      <c r="F79" s="237"/>
      <c r="G79" s="238">
        <f>ROUND(E79*F79,2)</f>
        <v>0</v>
      </c>
      <c r="H79" s="237"/>
      <c r="I79" s="238">
        <f>ROUND(E79*H79,2)</f>
        <v>0</v>
      </c>
      <c r="J79" s="237"/>
      <c r="K79" s="238">
        <f>ROUND(E79*J79,2)</f>
        <v>0</v>
      </c>
      <c r="L79" s="238">
        <v>21</v>
      </c>
      <c r="M79" s="238">
        <f>G79*(1+L79/100)</f>
        <v>0</v>
      </c>
      <c r="N79" s="236">
        <v>0</v>
      </c>
      <c r="O79" s="236">
        <f>ROUND(E79*N79,2)</f>
        <v>0</v>
      </c>
      <c r="P79" s="236">
        <v>0</v>
      </c>
      <c r="Q79" s="236">
        <f>ROUND(E79*P79,2)</f>
        <v>0</v>
      </c>
      <c r="R79" s="238"/>
      <c r="S79" s="238" t="s">
        <v>533</v>
      </c>
      <c r="T79" s="239" t="s">
        <v>189</v>
      </c>
      <c r="U79" s="223">
        <v>0</v>
      </c>
      <c r="V79" s="223">
        <f>ROUND(E79*U79,2)</f>
        <v>0</v>
      </c>
      <c r="W79" s="223"/>
      <c r="X79" s="223" t="s">
        <v>210</v>
      </c>
      <c r="Y79" s="223" t="s">
        <v>191</v>
      </c>
      <c r="Z79" s="212"/>
      <c r="AA79" s="212"/>
      <c r="AB79" s="212"/>
      <c r="AC79" s="212"/>
      <c r="AD79" s="212"/>
      <c r="AE79" s="212"/>
      <c r="AF79" s="212"/>
      <c r="AG79" s="212" t="s">
        <v>211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5"/>
      <c r="D80" s="242"/>
      <c r="E80" s="242"/>
      <c r="F80" s="242"/>
      <c r="G80" s="242"/>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193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3">
        <v>36</v>
      </c>
      <c r="B81" s="234" t="s">
        <v>1933</v>
      </c>
      <c r="C81" s="244" t="s">
        <v>1934</v>
      </c>
      <c r="D81" s="235" t="s">
        <v>454</v>
      </c>
      <c r="E81" s="236">
        <v>5</v>
      </c>
      <c r="F81" s="237"/>
      <c r="G81" s="238">
        <f>ROUND(E81*F81,2)</f>
        <v>0</v>
      </c>
      <c r="H81" s="237"/>
      <c r="I81" s="238">
        <f>ROUND(E81*H81,2)</f>
        <v>0</v>
      </c>
      <c r="J81" s="237"/>
      <c r="K81" s="238">
        <f>ROUND(E81*J81,2)</f>
        <v>0</v>
      </c>
      <c r="L81" s="238">
        <v>21</v>
      </c>
      <c r="M81" s="238">
        <f>G81*(1+L81/100)</f>
        <v>0</v>
      </c>
      <c r="N81" s="236">
        <v>0</v>
      </c>
      <c r="O81" s="236">
        <f>ROUND(E81*N81,2)</f>
        <v>0</v>
      </c>
      <c r="P81" s="236">
        <v>0</v>
      </c>
      <c r="Q81" s="236">
        <f>ROUND(E81*P81,2)</f>
        <v>0</v>
      </c>
      <c r="R81" s="238"/>
      <c r="S81" s="238" t="s">
        <v>533</v>
      </c>
      <c r="T81" s="239" t="s">
        <v>189</v>
      </c>
      <c r="U81" s="223">
        <v>0</v>
      </c>
      <c r="V81" s="223">
        <f>ROUND(E81*U81,2)</f>
        <v>0</v>
      </c>
      <c r="W81" s="223"/>
      <c r="X81" s="223" t="s">
        <v>210</v>
      </c>
      <c r="Y81" s="223" t="s">
        <v>191</v>
      </c>
      <c r="Z81" s="212"/>
      <c r="AA81" s="212"/>
      <c r="AB81" s="212"/>
      <c r="AC81" s="212"/>
      <c r="AD81" s="212"/>
      <c r="AE81" s="212"/>
      <c r="AF81" s="212"/>
      <c r="AG81" s="212" t="s">
        <v>211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5"/>
      <c r="D82" s="242"/>
      <c r="E82" s="242"/>
      <c r="F82" s="242"/>
      <c r="G82" s="242"/>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193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3">
        <v>37</v>
      </c>
      <c r="B83" s="234" t="s">
        <v>1935</v>
      </c>
      <c r="C83" s="244" t="s">
        <v>1936</v>
      </c>
      <c r="D83" s="235" t="s">
        <v>454</v>
      </c>
      <c r="E83" s="236">
        <v>2</v>
      </c>
      <c r="F83" s="237"/>
      <c r="G83" s="238">
        <f>ROUND(E83*F83,2)</f>
        <v>0</v>
      </c>
      <c r="H83" s="237"/>
      <c r="I83" s="238">
        <f>ROUND(E83*H83,2)</f>
        <v>0</v>
      </c>
      <c r="J83" s="237"/>
      <c r="K83" s="238">
        <f>ROUND(E83*J83,2)</f>
        <v>0</v>
      </c>
      <c r="L83" s="238">
        <v>21</v>
      </c>
      <c r="M83" s="238">
        <f>G83*(1+L83/100)</f>
        <v>0</v>
      </c>
      <c r="N83" s="236">
        <v>0</v>
      </c>
      <c r="O83" s="236">
        <f>ROUND(E83*N83,2)</f>
        <v>0</v>
      </c>
      <c r="P83" s="236">
        <v>0</v>
      </c>
      <c r="Q83" s="236">
        <f>ROUND(E83*P83,2)</f>
        <v>0</v>
      </c>
      <c r="R83" s="238"/>
      <c r="S83" s="238" t="s">
        <v>533</v>
      </c>
      <c r="T83" s="239" t="s">
        <v>189</v>
      </c>
      <c r="U83" s="223">
        <v>0</v>
      </c>
      <c r="V83" s="223">
        <f>ROUND(E83*U83,2)</f>
        <v>0</v>
      </c>
      <c r="W83" s="223"/>
      <c r="X83" s="223" t="s">
        <v>210</v>
      </c>
      <c r="Y83" s="223" t="s">
        <v>191</v>
      </c>
      <c r="Z83" s="212"/>
      <c r="AA83" s="212"/>
      <c r="AB83" s="212"/>
      <c r="AC83" s="212"/>
      <c r="AD83" s="212"/>
      <c r="AE83" s="212"/>
      <c r="AF83" s="212"/>
      <c r="AG83" s="212" t="s">
        <v>211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5"/>
      <c r="D84" s="242"/>
      <c r="E84" s="242"/>
      <c r="F84" s="242"/>
      <c r="G84" s="242"/>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193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3">
        <v>38</v>
      </c>
      <c r="B85" s="234" t="s">
        <v>1937</v>
      </c>
      <c r="C85" s="244" t="s">
        <v>1938</v>
      </c>
      <c r="D85" s="235" t="s">
        <v>454</v>
      </c>
      <c r="E85" s="236">
        <v>2</v>
      </c>
      <c r="F85" s="237"/>
      <c r="G85" s="238">
        <f>ROUND(E85*F85,2)</f>
        <v>0</v>
      </c>
      <c r="H85" s="237"/>
      <c r="I85" s="238">
        <f>ROUND(E85*H85,2)</f>
        <v>0</v>
      </c>
      <c r="J85" s="237"/>
      <c r="K85" s="238">
        <f>ROUND(E85*J85,2)</f>
        <v>0</v>
      </c>
      <c r="L85" s="238">
        <v>21</v>
      </c>
      <c r="M85" s="238">
        <f>G85*(1+L85/100)</f>
        <v>0</v>
      </c>
      <c r="N85" s="236">
        <v>0</v>
      </c>
      <c r="O85" s="236">
        <f>ROUND(E85*N85,2)</f>
        <v>0</v>
      </c>
      <c r="P85" s="236">
        <v>0</v>
      </c>
      <c r="Q85" s="236">
        <f>ROUND(E85*P85,2)</f>
        <v>0</v>
      </c>
      <c r="R85" s="238"/>
      <c r="S85" s="238" t="s">
        <v>533</v>
      </c>
      <c r="T85" s="239" t="s">
        <v>189</v>
      </c>
      <c r="U85" s="223">
        <v>0</v>
      </c>
      <c r="V85" s="223">
        <f>ROUND(E85*U85,2)</f>
        <v>0</v>
      </c>
      <c r="W85" s="223"/>
      <c r="X85" s="223" t="s">
        <v>210</v>
      </c>
      <c r="Y85" s="223" t="s">
        <v>191</v>
      </c>
      <c r="Z85" s="212"/>
      <c r="AA85" s="212"/>
      <c r="AB85" s="212"/>
      <c r="AC85" s="212"/>
      <c r="AD85" s="212"/>
      <c r="AE85" s="212"/>
      <c r="AF85" s="212"/>
      <c r="AG85" s="212" t="s">
        <v>211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5"/>
      <c r="D86" s="242"/>
      <c r="E86" s="242"/>
      <c r="F86" s="242"/>
      <c r="G86" s="242"/>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193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3">
        <v>39</v>
      </c>
      <c r="B87" s="234" t="s">
        <v>1939</v>
      </c>
      <c r="C87" s="244" t="s">
        <v>1940</v>
      </c>
      <c r="D87" s="235" t="s">
        <v>1863</v>
      </c>
      <c r="E87" s="236">
        <v>458</v>
      </c>
      <c r="F87" s="237"/>
      <c r="G87" s="238">
        <f>ROUND(E87*F87,2)</f>
        <v>0</v>
      </c>
      <c r="H87" s="237"/>
      <c r="I87" s="238">
        <f>ROUND(E87*H87,2)</f>
        <v>0</v>
      </c>
      <c r="J87" s="237"/>
      <c r="K87" s="238">
        <f>ROUND(E87*J87,2)</f>
        <v>0</v>
      </c>
      <c r="L87" s="238">
        <v>21</v>
      </c>
      <c r="M87" s="238">
        <f>G87*(1+L87/100)</f>
        <v>0</v>
      </c>
      <c r="N87" s="236">
        <v>0</v>
      </c>
      <c r="O87" s="236">
        <f>ROUND(E87*N87,2)</f>
        <v>0</v>
      </c>
      <c r="P87" s="236">
        <v>0</v>
      </c>
      <c r="Q87" s="236">
        <f>ROUND(E87*P87,2)</f>
        <v>0</v>
      </c>
      <c r="R87" s="238"/>
      <c r="S87" s="238" t="s">
        <v>533</v>
      </c>
      <c r="T87" s="239" t="s">
        <v>189</v>
      </c>
      <c r="U87" s="223">
        <v>0</v>
      </c>
      <c r="V87" s="223">
        <f>ROUND(E87*U87,2)</f>
        <v>0</v>
      </c>
      <c r="W87" s="223"/>
      <c r="X87" s="223" t="s">
        <v>210</v>
      </c>
      <c r="Y87" s="223" t="s">
        <v>191</v>
      </c>
      <c r="Z87" s="212"/>
      <c r="AA87" s="212"/>
      <c r="AB87" s="212"/>
      <c r="AC87" s="212"/>
      <c r="AD87" s="212"/>
      <c r="AE87" s="212"/>
      <c r="AF87" s="212"/>
      <c r="AG87" s="212" t="s">
        <v>211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5"/>
      <c r="D88" s="242"/>
      <c r="E88" s="242"/>
      <c r="F88" s="242"/>
      <c r="G88" s="242"/>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193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3">
        <v>40</v>
      </c>
      <c r="B89" s="234" t="s">
        <v>1941</v>
      </c>
      <c r="C89" s="244" t="s">
        <v>1942</v>
      </c>
      <c r="D89" s="235" t="s">
        <v>1863</v>
      </c>
      <c r="E89" s="236">
        <v>119</v>
      </c>
      <c r="F89" s="237"/>
      <c r="G89" s="238">
        <f>ROUND(E89*F89,2)</f>
        <v>0</v>
      </c>
      <c r="H89" s="237"/>
      <c r="I89" s="238">
        <f>ROUND(E89*H89,2)</f>
        <v>0</v>
      </c>
      <c r="J89" s="237"/>
      <c r="K89" s="238">
        <f>ROUND(E89*J89,2)</f>
        <v>0</v>
      </c>
      <c r="L89" s="238">
        <v>21</v>
      </c>
      <c r="M89" s="238">
        <f>G89*(1+L89/100)</f>
        <v>0</v>
      </c>
      <c r="N89" s="236">
        <v>0</v>
      </c>
      <c r="O89" s="236">
        <f>ROUND(E89*N89,2)</f>
        <v>0</v>
      </c>
      <c r="P89" s="236">
        <v>0</v>
      </c>
      <c r="Q89" s="236">
        <f>ROUND(E89*P89,2)</f>
        <v>0</v>
      </c>
      <c r="R89" s="238"/>
      <c r="S89" s="238" t="s">
        <v>533</v>
      </c>
      <c r="T89" s="239" t="s">
        <v>189</v>
      </c>
      <c r="U89" s="223">
        <v>0</v>
      </c>
      <c r="V89" s="223">
        <f>ROUND(E89*U89,2)</f>
        <v>0</v>
      </c>
      <c r="W89" s="223"/>
      <c r="X89" s="223" t="s">
        <v>210</v>
      </c>
      <c r="Y89" s="223" t="s">
        <v>191</v>
      </c>
      <c r="Z89" s="212"/>
      <c r="AA89" s="212"/>
      <c r="AB89" s="212"/>
      <c r="AC89" s="212"/>
      <c r="AD89" s="212"/>
      <c r="AE89" s="212"/>
      <c r="AF89" s="212"/>
      <c r="AG89" s="212" t="s">
        <v>211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5"/>
      <c r="D90" s="242"/>
      <c r="E90" s="242"/>
      <c r="F90" s="242"/>
      <c r="G90" s="242"/>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193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3">
        <v>41</v>
      </c>
      <c r="B91" s="234" t="s">
        <v>1943</v>
      </c>
      <c r="C91" s="244" t="s">
        <v>1944</v>
      </c>
      <c r="D91" s="235" t="s">
        <v>1863</v>
      </c>
      <c r="E91" s="236">
        <v>33</v>
      </c>
      <c r="F91" s="237"/>
      <c r="G91" s="238">
        <f>ROUND(E91*F91,2)</f>
        <v>0</v>
      </c>
      <c r="H91" s="237"/>
      <c r="I91" s="238">
        <f>ROUND(E91*H91,2)</f>
        <v>0</v>
      </c>
      <c r="J91" s="237"/>
      <c r="K91" s="238">
        <f>ROUND(E91*J91,2)</f>
        <v>0</v>
      </c>
      <c r="L91" s="238">
        <v>21</v>
      </c>
      <c r="M91" s="238">
        <f>G91*(1+L91/100)</f>
        <v>0</v>
      </c>
      <c r="N91" s="236">
        <v>0</v>
      </c>
      <c r="O91" s="236">
        <f>ROUND(E91*N91,2)</f>
        <v>0</v>
      </c>
      <c r="P91" s="236">
        <v>0</v>
      </c>
      <c r="Q91" s="236">
        <f>ROUND(E91*P91,2)</f>
        <v>0</v>
      </c>
      <c r="R91" s="238"/>
      <c r="S91" s="238" t="s">
        <v>533</v>
      </c>
      <c r="T91" s="239" t="s">
        <v>189</v>
      </c>
      <c r="U91" s="223">
        <v>0</v>
      </c>
      <c r="V91" s="223">
        <f>ROUND(E91*U91,2)</f>
        <v>0</v>
      </c>
      <c r="W91" s="223"/>
      <c r="X91" s="223" t="s">
        <v>210</v>
      </c>
      <c r="Y91" s="223" t="s">
        <v>191</v>
      </c>
      <c r="Z91" s="212"/>
      <c r="AA91" s="212"/>
      <c r="AB91" s="212"/>
      <c r="AC91" s="212"/>
      <c r="AD91" s="212"/>
      <c r="AE91" s="212"/>
      <c r="AF91" s="212"/>
      <c r="AG91" s="212" t="s">
        <v>211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5"/>
      <c r="D92" s="242"/>
      <c r="E92" s="242"/>
      <c r="F92" s="242"/>
      <c r="G92" s="242"/>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193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3">
        <v>42</v>
      </c>
      <c r="B93" s="234" t="s">
        <v>1945</v>
      </c>
      <c r="C93" s="244" t="s">
        <v>1946</v>
      </c>
      <c r="D93" s="235" t="s">
        <v>1863</v>
      </c>
      <c r="E93" s="236">
        <v>3</v>
      </c>
      <c r="F93" s="237"/>
      <c r="G93" s="238">
        <f>ROUND(E93*F93,2)</f>
        <v>0</v>
      </c>
      <c r="H93" s="237"/>
      <c r="I93" s="238">
        <f>ROUND(E93*H93,2)</f>
        <v>0</v>
      </c>
      <c r="J93" s="237"/>
      <c r="K93" s="238">
        <f>ROUND(E93*J93,2)</f>
        <v>0</v>
      </c>
      <c r="L93" s="238">
        <v>21</v>
      </c>
      <c r="M93" s="238">
        <f>G93*(1+L93/100)</f>
        <v>0</v>
      </c>
      <c r="N93" s="236">
        <v>0</v>
      </c>
      <c r="O93" s="236">
        <f>ROUND(E93*N93,2)</f>
        <v>0</v>
      </c>
      <c r="P93" s="236">
        <v>0</v>
      </c>
      <c r="Q93" s="236">
        <f>ROUND(E93*P93,2)</f>
        <v>0</v>
      </c>
      <c r="R93" s="238"/>
      <c r="S93" s="238" t="s">
        <v>533</v>
      </c>
      <c r="T93" s="239" t="s">
        <v>189</v>
      </c>
      <c r="U93" s="223">
        <v>0</v>
      </c>
      <c r="V93" s="223">
        <f>ROUND(E93*U93,2)</f>
        <v>0</v>
      </c>
      <c r="W93" s="223"/>
      <c r="X93" s="223" t="s">
        <v>210</v>
      </c>
      <c r="Y93" s="223" t="s">
        <v>191</v>
      </c>
      <c r="Z93" s="212"/>
      <c r="AA93" s="212"/>
      <c r="AB93" s="212"/>
      <c r="AC93" s="212"/>
      <c r="AD93" s="212"/>
      <c r="AE93" s="212"/>
      <c r="AF93" s="212"/>
      <c r="AG93" s="212" t="s">
        <v>211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5"/>
      <c r="D94" s="242"/>
      <c r="E94" s="242"/>
      <c r="F94" s="242"/>
      <c r="G94" s="242"/>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193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3">
        <v>43</v>
      </c>
      <c r="B95" s="234" t="s">
        <v>1947</v>
      </c>
      <c r="C95" s="244" t="s">
        <v>1948</v>
      </c>
      <c r="D95" s="235" t="s">
        <v>1863</v>
      </c>
      <c r="E95" s="236">
        <v>11</v>
      </c>
      <c r="F95" s="237"/>
      <c r="G95" s="238">
        <f>ROUND(E95*F95,2)</f>
        <v>0</v>
      </c>
      <c r="H95" s="237"/>
      <c r="I95" s="238">
        <f>ROUND(E95*H95,2)</f>
        <v>0</v>
      </c>
      <c r="J95" s="237"/>
      <c r="K95" s="238">
        <f>ROUND(E95*J95,2)</f>
        <v>0</v>
      </c>
      <c r="L95" s="238">
        <v>21</v>
      </c>
      <c r="M95" s="238">
        <f>G95*(1+L95/100)</f>
        <v>0</v>
      </c>
      <c r="N95" s="236">
        <v>0</v>
      </c>
      <c r="O95" s="236">
        <f>ROUND(E95*N95,2)</f>
        <v>0</v>
      </c>
      <c r="P95" s="236">
        <v>0</v>
      </c>
      <c r="Q95" s="236">
        <f>ROUND(E95*P95,2)</f>
        <v>0</v>
      </c>
      <c r="R95" s="238"/>
      <c r="S95" s="238" t="s">
        <v>533</v>
      </c>
      <c r="T95" s="239" t="s">
        <v>189</v>
      </c>
      <c r="U95" s="223">
        <v>0</v>
      </c>
      <c r="V95" s="223">
        <f>ROUND(E95*U95,2)</f>
        <v>0</v>
      </c>
      <c r="W95" s="223"/>
      <c r="X95" s="223" t="s">
        <v>210</v>
      </c>
      <c r="Y95" s="223" t="s">
        <v>191</v>
      </c>
      <c r="Z95" s="212"/>
      <c r="AA95" s="212"/>
      <c r="AB95" s="212"/>
      <c r="AC95" s="212"/>
      <c r="AD95" s="212"/>
      <c r="AE95" s="212"/>
      <c r="AF95" s="212"/>
      <c r="AG95" s="212" t="s">
        <v>211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5"/>
      <c r="D96" s="242"/>
      <c r="E96" s="242"/>
      <c r="F96" s="242"/>
      <c r="G96" s="242"/>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193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3">
        <v>44</v>
      </c>
      <c r="B97" s="234" t="s">
        <v>1949</v>
      </c>
      <c r="C97" s="244" t="s">
        <v>1950</v>
      </c>
      <c r="D97" s="235" t="s">
        <v>1863</v>
      </c>
      <c r="E97" s="236">
        <v>4</v>
      </c>
      <c r="F97" s="237"/>
      <c r="G97" s="238">
        <f>ROUND(E97*F97,2)</f>
        <v>0</v>
      </c>
      <c r="H97" s="237"/>
      <c r="I97" s="238">
        <f>ROUND(E97*H97,2)</f>
        <v>0</v>
      </c>
      <c r="J97" s="237"/>
      <c r="K97" s="238">
        <f>ROUND(E97*J97,2)</f>
        <v>0</v>
      </c>
      <c r="L97" s="238">
        <v>21</v>
      </c>
      <c r="M97" s="238">
        <f>G97*(1+L97/100)</f>
        <v>0</v>
      </c>
      <c r="N97" s="236">
        <v>0</v>
      </c>
      <c r="O97" s="236">
        <f>ROUND(E97*N97,2)</f>
        <v>0</v>
      </c>
      <c r="P97" s="236">
        <v>0</v>
      </c>
      <c r="Q97" s="236">
        <f>ROUND(E97*P97,2)</f>
        <v>0</v>
      </c>
      <c r="R97" s="238"/>
      <c r="S97" s="238" t="s">
        <v>533</v>
      </c>
      <c r="T97" s="239" t="s">
        <v>189</v>
      </c>
      <c r="U97" s="223">
        <v>0</v>
      </c>
      <c r="V97" s="223">
        <f>ROUND(E97*U97,2)</f>
        <v>0</v>
      </c>
      <c r="W97" s="223"/>
      <c r="X97" s="223" t="s">
        <v>210</v>
      </c>
      <c r="Y97" s="223" t="s">
        <v>191</v>
      </c>
      <c r="Z97" s="212"/>
      <c r="AA97" s="212"/>
      <c r="AB97" s="212"/>
      <c r="AC97" s="212"/>
      <c r="AD97" s="212"/>
      <c r="AE97" s="212"/>
      <c r="AF97" s="212"/>
      <c r="AG97" s="212" t="s">
        <v>211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5"/>
      <c r="D98" s="242"/>
      <c r="E98" s="242"/>
      <c r="F98" s="242"/>
      <c r="G98" s="242"/>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193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3">
        <v>45</v>
      </c>
      <c r="B99" s="234" t="s">
        <v>1951</v>
      </c>
      <c r="C99" s="244" t="s">
        <v>1952</v>
      </c>
      <c r="D99" s="235" t="s">
        <v>1863</v>
      </c>
      <c r="E99" s="236">
        <v>19</v>
      </c>
      <c r="F99" s="237"/>
      <c r="G99" s="238">
        <f>ROUND(E99*F99,2)</f>
        <v>0</v>
      </c>
      <c r="H99" s="237"/>
      <c r="I99" s="238">
        <f>ROUND(E99*H99,2)</f>
        <v>0</v>
      </c>
      <c r="J99" s="237"/>
      <c r="K99" s="238">
        <f>ROUND(E99*J99,2)</f>
        <v>0</v>
      </c>
      <c r="L99" s="238">
        <v>21</v>
      </c>
      <c r="M99" s="238">
        <f>G99*(1+L99/100)</f>
        <v>0</v>
      </c>
      <c r="N99" s="236">
        <v>0</v>
      </c>
      <c r="O99" s="236">
        <f>ROUND(E99*N99,2)</f>
        <v>0</v>
      </c>
      <c r="P99" s="236">
        <v>0</v>
      </c>
      <c r="Q99" s="236">
        <f>ROUND(E99*P99,2)</f>
        <v>0</v>
      </c>
      <c r="R99" s="238"/>
      <c r="S99" s="238" t="s">
        <v>533</v>
      </c>
      <c r="T99" s="239" t="s">
        <v>189</v>
      </c>
      <c r="U99" s="223">
        <v>0</v>
      </c>
      <c r="V99" s="223">
        <f>ROUND(E99*U99,2)</f>
        <v>0</v>
      </c>
      <c r="W99" s="223"/>
      <c r="X99" s="223" t="s">
        <v>210</v>
      </c>
      <c r="Y99" s="223" t="s">
        <v>191</v>
      </c>
      <c r="Z99" s="212"/>
      <c r="AA99" s="212"/>
      <c r="AB99" s="212"/>
      <c r="AC99" s="212"/>
      <c r="AD99" s="212"/>
      <c r="AE99" s="212"/>
      <c r="AF99" s="212"/>
      <c r="AG99" s="212" t="s">
        <v>211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5"/>
      <c r="D100" s="242"/>
      <c r="E100" s="242"/>
      <c r="F100" s="242"/>
      <c r="G100" s="242"/>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193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3">
        <v>46</v>
      </c>
      <c r="B101" s="234" t="s">
        <v>1953</v>
      </c>
      <c r="C101" s="244" t="s">
        <v>1954</v>
      </c>
      <c r="D101" s="235" t="s">
        <v>1863</v>
      </c>
      <c r="E101" s="236">
        <v>2</v>
      </c>
      <c r="F101" s="237"/>
      <c r="G101" s="238">
        <f>ROUND(E101*F101,2)</f>
        <v>0</v>
      </c>
      <c r="H101" s="237"/>
      <c r="I101" s="238">
        <f>ROUND(E101*H101,2)</f>
        <v>0</v>
      </c>
      <c r="J101" s="237"/>
      <c r="K101" s="238">
        <f>ROUND(E101*J101,2)</f>
        <v>0</v>
      </c>
      <c r="L101" s="238">
        <v>21</v>
      </c>
      <c r="M101" s="238">
        <f>G101*(1+L101/100)</f>
        <v>0</v>
      </c>
      <c r="N101" s="236">
        <v>0</v>
      </c>
      <c r="O101" s="236">
        <f>ROUND(E101*N101,2)</f>
        <v>0</v>
      </c>
      <c r="P101" s="236">
        <v>0</v>
      </c>
      <c r="Q101" s="236">
        <f>ROUND(E101*P101,2)</f>
        <v>0</v>
      </c>
      <c r="R101" s="238"/>
      <c r="S101" s="238" t="s">
        <v>533</v>
      </c>
      <c r="T101" s="239" t="s">
        <v>189</v>
      </c>
      <c r="U101" s="223">
        <v>0</v>
      </c>
      <c r="V101" s="223">
        <f>ROUND(E101*U101,2)</f>
        <v>0</v>
      </c>
      <c r="W101" s="223"/>
      <c r="X101" s="223" t="s">
        <v>210</v>
      </c>
      <c r="Y101" s="223" t="s">
        <v>191</v>
      </c>
      <c r="Z101" s="212"/>
      <c r="AA101" s="212"/>
      <c r="AB101" s="212"/>
      <c r="AC101" s="212"/>
      <c r="AD101" s="212"/>
      <c r="AE101" s="212"/>
      <c r="AF101" s="212"/>
      <c r="AG101" s="212" t="s">
        <v>211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45"/>
      <c r="D102" s="242"/>
      <c r="E102" s="242"/>
      <c r="F102" s="242"/>
      <c r="G102" s="242"/>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193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3">
        <v>47</v>
      </c>
      <c r="B103" s="234" t="s">
        <v>1955</v>
      </c>
      <c r="C103" s="244" t="s">
        <v>1956</v>
      </c>
      <c r="D103" s="235" t="s">
        <v>1863</v>
      </c>
      <c r="E103" s="236">
        <v>16</v>
      </c>
      <c r="F103" s="237"/>
      <c r="G103" s="238">
        <f>ROUND(E103*F103,2)</f>
        <v>0</v>
      </c>
      <c r="H103" s="237"/>
      <c r="I103" s="238">
        <f>ROUND(E103*H103,2)</f>
        <v>0</v>
      </c>
      <c r="J103" s="237"/>
      <c r="K103" s="238">
        <f>ROUND(E103*J103,2)</f>
        <v>0</v>
      </c>
      <c r="L103" s="238">
        <v>21</v>
      </c>
      <c r="M103" s="238">
        <f>G103*(1+L103/100)</f>
        <v>0</v>
      </c>
      <c r="N103" s="236">
        <v>0</v>
      </c>
      <c r="O103" s="236">
        <f>ROUND(E103*N103,2)</f>
        <v>0</v>
      </c>
      <c r="P103" s="236">
        <v>0</v>
      </c>
      <c r="Q103" s="236">
        <f>ROUND(E103*P103,2)</f>
        <v>0</v>
      </c>
      <c r="R103" s="238"/>
      <c r="S103" s="238" t="s">
        <v>533</v>
      </c>
      <c r="T103" s="239" t="s">
        <v>189</v>
      </c>
      <c r="U103" s="223">
        <v>0</v>
      </c>
      <c r="V103" s="223">
        <f>ROUND(E103*U103,2)</f>
        <v>0</v>
      </c>
      <c r="W103" s="223"/>
      <c r="X103" s="223" t="s">
        <v>210</v>
      </c>
      <c r="Y103" s="223" t="s">
        <v>191</v>
      </c>
      <c r="Z103" s="212"/>
      <c r="AA103" s="212"/>
      <c r="AB103" s="212"/>
      <c r="AC103" s="212"/>
      <c r="AD103" s="212"/>
      <c r="AE103" s="212"/>
      <c r="AF103" s="212"/>
      <c r="AG103" s="212" t="s">
        <v>211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45"/>
      <c r="D104" s="242"/>
      <c r="E104" s="242"/>
      <c r="F104" s="242"/>
      <c r="G104" s="242"/>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193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3">
        <v>48</v>
      </c>
      <c r="B105" s="234" t="s">
        <v>1957</v>
      </c>
      <c r="C105" s="244" t="s">
        <v>1958</v>
      </c>
      <c r="D105" s="235" t="s">
        <v>1863</v>
      </c>
      <c r="E105" s="236">
        <v>4</v>
      </c>
      <c r="F105" s="237"/>
      <c r="G105" s="238">
        <f>ROUND(E105*F105,2)</f>
        <v>0</v>
      </c>
      <c r="H105" s="237"/>
      <c r="I105" s="238">
        <f>ROUND(E105*H105,2)</f>
        <v>0</v>
      </c>
      <c r="J105" s="237"/>
      <c r="K105" s="238">
        <f>ROUND(E105*J105,2)</f>
        <v>0</v>
      </c>
      <c r="L105" s="238">
        <v>21</v>
      </c>
      <c r="M105" s="238">
        <f>G105*(1+L105/100)</f>
        <v>0</v>
      </c>
      <c r="N105" s="236">
        <v>0</v>
      </c>
      <c r="O105" s="236">
        <f>ROUND(E105*N105,2)</f>
        <v>0</v>
      </c>
      <c r="P105" s="236">
        <v>0</v>
      </c>
      <c r="Q105" s="236">
        <f>ROUND(E105*P105,2)</f>
        <v>0</v>
      </c>
      <c r="R105" s="238"/>
      <c r="S105" s="238" t="s">
        <v>533</v>
      </c>
      <c r="T105" s="239" t="s">
        <v>189</v>
      </c>
      <c r="U105" s="223">
        <v>0</v>
      </c>
      <c r="V105" s="223">
        <f>ROUND(E105*U105,2)</f>
        <v>0</v>
      </c>
      <c r="W105" s="223"/>
      <c r="X105" s="223" t="s">
        <v>210</v>
      </c>
      <c r="Y105" s="223" t="s">
        <v>191</v>
      </c>
      <c r="Z105" s="212"/>
      <c r="AA105" s="212"/>
      <c r="AB105" s="212"/>
      <c r="AC105" s="212"/>
      <c r="AD105" s="212"/>
      <c r="AE105" s="212"/>
      <c r="AF105" s="212"/>
      <c r="AG105" s="212" t="s">
        <v>211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5"/>
      <c r="D106" s="242"/>
      <c r="E106" s="242"/>
      <c r="F106" s="242"/>
      <c r="G106" s="242"/>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193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49</v>
      </c>
      <c r="B107" s="234" t="s">
        <v>1959</v>
      </c>
      <c r="C107" s="244" t="s">
        <v>1960</v>
      </c>
      <c r="D107" s="235" t="s">
        <v>1863</v>
      </c>
      <c r="E107" s="236">
        <v>3</v>
      </c>
      <c r="F107" s="237"/>
      <c r="G107" s="238">
        <f>ROUND(E107*F107,2)</f>
        <v>0</v>
      </c>
      <c r="H107" s="237"/>
      <c r="I107" s="238">
        <f>ROUND(E107*H107,2)</f>
        <v>0</v>
      </c>
      <c r="J107" s="237"/>
      <c r="K107" s="238">
        <f>ROUND(E107*J107,2)</f>
        <v>0</v>
      </c>
      <c r="L107" s="238">
        <v>21</v>
      </c>
      <c r="M107" s="238">
        <f>G107*(1+L107/100)</f>
        <v>0</v>
      </c>
      <c r="N107" s="236">
        <v>0</v>
      </c>
      <c r="O107" s="236">
        <f>ROUND(E107*N107,2)</f>
        <v>0</v>
      </c>
      <c r="P107" s="236">
        <v>0</v>
      </c>
      <c r="Q107" s="236">
        <f>ROUND(E107*P107,2)</f>
        <v>0</v>
      </c>
      <c r="R107" s="238"/>
      <c r="S107" s="238" t="s">
        <v>533</v>
      </c>
      <c r="T107" s="239" t="s">
        <v>189</v>
      </c>
      <c r="U107" s="223">
        <v>0</v>
      </c>
      <c r="V107" s="223">
        <f>ROUND(E107*U107,2)</f>
        <v>0</v>
      </c>
      <c r="W107" s="223"/>
      <c r="X107" s="223" t="s">
        <v>210</v>
      </c>
      <c r="Y107" s="223" t="s">
        <v>191</v>
      </c>
      <c r="Z107" s="212"/>
      <c r="AA107" s="212"/>
      <c r="AB107" s="212"/>
      <c r="AC107" s="212"/>
      <c r="AD107" s="212"/>
      <c r="AE107" s="212"/>
      <c r="AF107" s="212"/>
      <c r="AG107" s="212" t="s">
        <v>211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5"/>
      <c r="D108" s="242"/>
      <c r="E108" s="242"/>
      <c r="F108" s="242"/>
      <c r="G108" s="242"/>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193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3">
        <v>50</v>
      </c>
      <c r="B109" s="234" t="s">
        <v>1961</v>
      </c>
      <c r="C109" s="244" t="s">
        <v>1962</v>
      </c>
      <c r="D109" s="235" t="s">
        <v>1863</v>
      </c>
      <c r="E109" s="236">
        <v>12</v>
      </c>
      <c r="F109" s="237"/>
      <c r="G109" s="238">
        <f>ROUND(E109*F109,2)</f>
        <v>0</v>
      </c>
      <c r="H109" s="237"/>
      <c r="I109" s="238">
        <f>ROUND(E109*H109,2)</f>
        <v>0</v>
      </c>
      <c r="J109" s="237"/>
      <c r="K109" s="238">
        <f>ROUND(E109*J109,2)</f>
        <v>0</v>
      </c>
      <c r="L109" s="238">
        <v>21</v>
      </c>
      <c r="M109" s="238">
        <f>G109*(1+L109/100)</f>
        <v>0</v>
      </c>
      <c r="N109" s="236">
        <v>0</v>
      </c>
      <c r="O109" s="236">
        <f>ROUND(E109*N109,2)</f>
        <v>0</v>
      </c>
      <c r="P109" s="236">
        <v>0</v>
      </c>
      <c r="Q109" s="236">
        <f>ROUND(E109*P109,2)</f>
        <v>0</v>
      </c>
      <c r="R109" s="238"/>
      <c r="S109" s="238" t="s">
        <v>533</v>
      </c>
      <c r="T109" s="239" t="s">
        <v>189</v>
      </c>
      <c r="U109" s="223">
        <v>0</v>
      </c>
      <c r="V109" s="223">
        <f>ROUND(E109*U109,2)</f>
        <v>0</v>
      </c>
      <c r="W109" s="223"/>
      <c r="X109" s="223" t="s">
        <v>210</v>
      </c>
      <c r="Y109" s="223" t="s">
        <v>191</v>
      </c>
      <c r="Z109" s="212"/>
      <c r="AA109" s="212"/>
      <c r="AB109" s="212"/>
      <c r="AC109" s="212"/>
      <c r="AD109" s="212"/>
      <c r="AE109" s="212"/>
      <c r="AF109" s="212"/>
      <c r="AG109" s="212" t="s">
        <v>211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5"/>
      <c r="D110" s="242"/>
      <c r="E110" s="242"/>
      <c r="F110" s="242"/>
      <c r="G110" s="242"/>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193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3">
        <v>51</v>
      </c>
      <c r="B111" s="234" t="s">
        <v>1963</v>
      </c>
      <c r="C111" s="244" t="s">
        <v>1964</v>
      </c>
      <c r="D111" s="235" t="s">
        <v>1863</v>
      </c>
      <c r="E111" s="236">
        <v>1</v>
      </c>
      <c r="F111" s="237"/>
      <c r="G111" s="238">
        <f>ROUND(E111*F111,2)</f>
        <v>0</v>
      </c>
      <c r="H111" s="237"/>
      <c r="I111" s="238">
        <f>ROUND(E111*H111,2)</f>
        <v>0</v>
      </c>
      <c r="J111" s="237"/>
      <c r="K111" s="238">
        <f>ROUND(E111*J111,2)</f>
        <v>0</v>
      </c>
      <c r="L111" s="238">
        <v>21</v>
      </c>
      <c r="M111" s="238">
        <f>G111*(1+L111/100)</f>
        <v>0</v>
      </c>
      <c r="N111" s="236">
        <v>0</v>
      </c>
      <c r="O111" s="236">
        <f>ROUND(E111*N111,2)</f>
        <v>0</v>
      </c>
      <c r="P111" s="236">
        <v>0</v>
      </c>
      <c r="Q111" s="236">
        <f>ROUND(E111*P111,2)</f>
        <v>0</v>
      </c>
      <c r="R111" s="238"/>
      <c r="S111" s="238" t="s">
        <v>533</v>
      </c>
      <c r="T111" s="239" t="s">
        <v>189</v>
      </c>
      <c r="U111" s="223">
        <v>0</v>
      </c>
      <c r="V111" s="223">
        <f>ROUND(E111*U111,2)</f>
        <v>0</v>
      </c>
      <c r="W111" s="223"/>
      <c r="X111" s="223" t="s">
        <v>210</v>
      </c>
      <c r="Y111" s="223" t="s">
        <v>191</v>
      </c>
      <c r="Z111" s="212"/>
      <c r="AA111" s="212"/>
      <c r="AB111" s="212"/>
      <c r="AC111" s="212"/>
      <c r="AD111" s="212"/>
      <c r="AE111" s="212"/>
      <c r="AF111" s="212"/>
      <c r="AG111" s="212" t="s">
        <v>211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5"/>
      <c r="D112" s="242"/>
      <c r="E112" s="242"/>
      <c r="F112" s="242"/>
      <c r="G112" s="242"/>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193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3">
        <v>52</v>
      </c>
      <c r="B113" s="234" t="s">
        <v>1965</v>
      </c>
      <c r="C113" s="244" t="s">
        <v>1966</v>
      </c>
      <c r="D113" s="235" t="s">
        <v>1863</v>
      </c>
      <c r="E113" s="236">
        <v>1</v>
      </c>
      <c r="F113" s="237"/>
      <c r="G113" s="238">
        <f>ROUND(E113*F113,2)</f>
        <v>0</v>
      </c>
      <c r="H113" s="237"/>
      <c r="I113" s="238">
        <f>ROUND(E113*H113,2)</f>
        <v>0</v>
      </c>
      <c r="J113" s="237"/>
      <c r="K113" s="238">
        <f>ROUND(E113*J113,2)</f>
        <v>0</v>
      </c>
      <c r="L113" s="238">
        <v>21</v>
      </c>
      <c r="M113" s="238">
        <f>G113*(1+L113/100)</f>
        <v>0</v>
      </c>
      <c r="N113" s="236">
        <v>0</v>
      </c>
      <c r="O113" s="236">
        <f>ROUND(E113*N113,2)</f>
        <v>0</v>
      </c>
      <c r="P113" s="236">
        <v>0</v>
      </c>
      <c r="Q113" s="236">
        <f>ROUND(E113*P113,2)</f>
        <v>0</v>
      </c>
      <c r="R113" s="238"/>
      <c r="S113" s="238" t="s">
        <v>533</v>
      </c>
      <c r="T113" s="239" t="s">
        <v>189</v>
      </c>
      <c r="U113" s="223">
        <v>0</v>
      </c>
      <c r="V113" s="223">
        <f>ROUND(E113*U113,2)</f>
        <v>0</v>
      </c>
      <c r="W113" s="223"/>
      <c r="X113" s="223" t="s">
        <v>210</v>
      </c>
      <c r="Y113" s="223" t="s">
        <v>191</v>
      </c>
      <c r="Z113" s="212"/>
      <c r="AA113" s="212"/>
      <c r="AB113" s="212"/>
      <c r="AC113" s="212"/>
      <c r="AD113" s="212"/>
      <c r="AE113" s="212"/>
      <c r="AF113" s="212"/>
      <c r="AG113" s="212" t="s">
        <v>211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45"/>
      <c r="D114" s="242"/>
      <c r="E114" s="242"/>
      <c r="F114" s="242"/>
      <c r="G114" s="242"/>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193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3">
        <v>53</v>
      </c>
      <c r="B115" s="234" t="s">
        <v>1967</v>
      </c>
      <c r="C115" s="244" t="s">
        <v>1968</v>
      </c>
      <c r="D115" s="235" t="s">
        <v>1863</v>
      </c>
      <c r="E115" s="236">
        <v>4</v>
      </c>
      <c r="F115" s="237"/>
      <c r="G115" s="238">
        <f>ROUND(E115*F115,2)</f>
        <v>0</v>
      </c>
      <c r="H115" s="237"/>
      <c r="I115" s="238">
        <f>ROUND(E115*H115,2)</f>
        <v>0</v>
      </c>
      <c r="J115" s="237"/>
      <c r="K115" s="238">
        <f>ROUND(E115*J115,2)</f>
        <v>0</v>
      </c>
      <c r="L115" s="238">
        <v>21</v>
      </c>
      <c r="M115" s="238">
        <f>G115*(1+L115/100)</f>
        <v>0</v>
      </c>
      <c r="N115" s="236">
        <v>0</v>
      </c>
      <c r="O115" s="236">
        <f>ROUND(E115*N115,2)</f>
        <v>0</v>
      </c>
      <c r="P115" s="236">
        <v>0</v>
      </c>
      <c r="Q115" s="236">
        <f>ROUND(E115*P115,2)</f>
        <v>0</v>
      </c>
      <c r="R115" s="238"/>
      <c r="S115" s="238" t="s">
        <v>533</v>
      </c>
      <c r="T115" s="239" t="s">
        <v>189</v>
      </c>
      <c r="U115" s="223">
        <v>0</v>
      </c>
      <c r="V115" s="223">
        <f>ROUND(E115*U115,2)</f>
        <v>0</v>
      </c>
      <c r="W115" s="223"/>
      <c r="X115" s="223" t="s">
        <v>210</v>
      </c>
      <c r="Y115" s="223" t="s">
        <v>191</v>
      </c>
      <c r="Z115" s="212"/>
      <c r="AA115" s="212"/>
      <c r="AB115" s="212"/>
      <c r="AC115" s="212"/>
      <c r="AD115" s="212"/>
      <c r="AE115" s="212"/>
      <c r="AF115" s="212"/>
      <c r="AG115" s="212" t="s">
        <v>211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45"/>
      <c r="D116" s="242"/>
      <c r="E116" s="242"/>
      <c r="F116" s="242"/>
      <c r="G116" s="242"/>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193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3">
        <v>54</v>
      </c>
      <c r="B117" s="234" t="s">
        <v>1969</v>
      </c>
      <c r="C117" s="244" t="s">
        <v>1970</v>
      </c>
      <c r="D117" s="235" t="s">
        <v>1863</v>
      </c>
      <c r="E117" s="236">
        <v>1</v>
      </c>
      <c r="F117" s="237"/>
      <c r="G117" s="238">
        <f>ROUND(E117*F117,2)</f>
        <v>0</v>
      </c>
      <c r="H117" s="237"/>
      <c r="I117" s="238">
        <f>ROUND(E117*H117,2)</f>
        <v>0</v>
      </c>
      <c r="J117" s="237"/>
      <c r="K117" s="238">
        <f>ROUND(E117*J117,2)</f>
        <v>0</v>
      </c>
      <c r="L117" s="238">
        <v>21</v>
      </c>
      <c r="M117" s="238">
        <f>G117*(1+L117/100)</f>
        <v>0</v>
      </c>
      <c r="N117" s="236">
        <v>0</v>
      </c>
      <c r="O117" s="236">
        <f>ROUND(E117*N117,2)</f>
        <v>0</v>
      </c>
      <c r="P117" s="236">
        <v>0</v>
      </c>
      <c r="Q117" s="236">
        <f>ROUND(E117*P117,2)</f>
        <v>0</v>
      </c>
      <c r="R117" s="238"/>
      <c r="S117" s="238" t="s">
        <v>533</v>
      </c>
      <c r="T117" s="239" t="s">
        <v>189</v>
      </c>
      <c r="U117" s="223">
        <v>0</v>
      </c>
      <c r="V117" s="223">
        <f>ROUND(E117*U117,2)</f>
        <v>0</v>
      </c>
      <c r="W117" s="223"/>
      <c r="X117" s="223" t="s">
        <v>210</v>
      </c>
      <c r="Y117" s="223" t="s">
        <v>191</v>
      </c>
      <c r="Z117" s="212"/>
      <c r="AA117" s="212"/>
      <c r="AB117" s="212"/>
      <c r="AC117" s="212"/>
      <c r="AD117" s="212"/>
      <c r="AE117" s="212"/>
      <c r="AF117" s="212"/>
      <c r="AG117" s="212" t="s">
        <v>211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5"/>
      <c r="D118" s="242"/>
      <c r="E118" s="242"/>
      <c r="F118" s="242"/>
      <c r="G118" s="242"/>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193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3">
        <v>55</v>
      </c>
      <c r="B119" s="234" t="s">
        <v>1971</v>
      </c>
      <c r="C119" s="244" t="s">
        <v>1972</v>
      </c>
      <c r="D119" s="235" t="s">
        <v>1863</v>
      </c>
      <c r="E119" s="236">
        <v>8</v>
      </c>
      <c r="F119" s="237"/>
      <c r="G119" s="238">
        <f>ROUND(E119*F119,2)</f>
        <v>0</v>
      </c>
      <c r="H119" s="237"/>
      <c r="I119" s="238">
        <f>ROUND(E119*H119,2)</f>
        <v>0</v>
      </c>
      <c r="J119" s="237"/>
      <c r="K119" s="238">
        <f>ROUND(E119*J119,2)</f>
        <v>0</v>
      </c>
      <c r="L119" s="238">
        <v>21</v>
      </c>
      <c r="M119" s="238">
        <f>G119*(1+L119/100)</f>
        <v>0</v>
      </c>
      <c r="N119" s="236">
        <v>0</v>
      </c>
      <c r="O119" s="236">
        <f>ROUND(E119*N119,2)</f>
        <v>0</v>
      </c>
      <c r="P119" s="236">
        <v>0</v>
      </c>
      <c r="Q119" s="236">
        <f>ROUND(E119*P119,2)</f>
        <v>0</v>
      </c>
      <c r="R119" s="238"/>
      <c r="S119" s="238" t="s">
        <v>533</v>
      </c>
      <c r="T119" s="239" t="s">
        <v>189</v>
      </c>
      <c r="U119" s="223">
        <v>0</v>
      </c>
      <c r="V119" s="223">
        <f>ROUND(E119*U119,2)</f>
        <v>0</v>
      </c>
      <c r="W119" s="223"/>
      <c r="X119" s="223" t="s">
        <v>210</v>
      </c>
      <c r="Y119" s="223" t="s">
        <v>191</v>
      </c>
      <c r="Z119" s="212"/>
      <c r="AA119" s="212"/>
      <c r="AB119" s="212"/>
      <c r="AC119" s="212"/>
      <c r="AD119" s="212"/>
      <c r="AE119" s="212"/>
      <c r="AF119" s="212"/>
      <c r="AG119" s="212" t="s">
        <v>211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5"/>
      <c r="D120" s="242"/>
      <c r="E120" s="242"/>
      <c r="F120" s="242"/>
      <c r="G120" s="242"/>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193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3">
        <v>56</v>
      </c>
      <c r="B121" s="234" t="s">
        <v>1973</v>
      </c>
      <c r="C121" s="244" t="s">
        <v>1974</v>
      </c>
      <c r="D121" s="235" t="s">
        <v>454</v>
      </c>
      <c r="E121" s="236">
        <v>96</v>
      </c>
      <c r="F121" s="237"/>
      <c r="G121" s="238">
        <f>ROUND(E121*F121,2)</f>
        <v>0</v>
      </c>
      <c r="H121" s="237"/>
      <c r="I121" s="238">
        <f>ROUND(E121*H121,2)</f>
        <v>0</v>
      </c>
      <c r="J121" s="237"/>
      <c r="K121" s="238">
        <f>ROUND(E121*J121,2)</f>
        <v>0</v>
      </c>
      <c r="L121" s="238">
        <v>21</v>
      </c>
      <c r="M121" s="238">
        <f>G121*(1+L121/100)</f>
        <v>0</v>
      </c>
      <c r="N121" s="236">
        <v>0</v>
      </c>
      <c r="O121" s="236">
        <f>ROUND(E121*N121,2)</f>
        <v>0</v>
      </c>
      <c r="P121" s="236">
        <v>0</v>
      </c>
      <c r="Q121" s="236">
        <f>ROUND(E121*P121,2)</f>
        <v>0</v>
      </c>
      <c r="R121" s="238"/>
      <c r="S121" s="238" t="s">
        <v>533</v>
      </c>
      <c r="T121" s="239" t="s">
        <v>189</v>
      </c>
      <c r="U121" s="223">
        <v>0</v>
      </c>
      <c r="V121" s="223">
        <f>ROUND(E121*U121,2)</f>
        <v>0</v>
      </c>
      <c r="W121" s="223"/>
      <c r="X121" s="223" t="s">
        <v>210</v>
      </c>
      <c r="Y121" s="223" t="s">
        <v>191</v>
      </c>
      <c r="Z121" s="212"/>
      <c r="AA121" s="212"/>
      <c r="AB121" s="212"/>
      <c r="AC121" s="212"/>
      <c r="AD121" s="212"/>
      <c r="AE121" s="212"/>
      <c r="AF121" s="212"/>
      <c r="AG121" s="212" t="s">
        <v>211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5"/>
      <c r="D122" s="242"/>
      <c r="E122" s="242"/>
      <c r="F122" s="242"/>
      <c r="G122" s="242"/>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193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3">
        <v>57</v>
      </c>
      <c r="B123" s="234" t="s">
        <v>1975</v>
      </c>
      <c r="C123" s="244" t="s">
        <v>1976</v>
      </c>
      <c r="D123" s="235" t="s">
        <v>454</v>
      </c>
      <c r="E123" s="236">
        <v>25</v>
      </c>
      <c r="F123" s="237"/>
      <c r="G123" s="238">
        <f>ROUND(E123*F123,2)</f>
        <v>0</v>
      </c>
      <c r="H123" s="237"/>
      <c r="I123" s="238">
        <f>ROUND(E123*H123,2)</f>
        <v>0</v>
      </c>
      <c r="J123" s="237"/>
      <c r="K123" s="238">
        <f>ROUND(E123*J123,2)</f>
        <v>0</v>
      </c>
      <c r="L123" s="238">
        <v>21</v>
      </c>
      <c r="M123" s="238">
        <f>G123*(1+L123/100)</f>
        <v>0</v>
      </c>
      <c r="N123" s="236">
        <v>0</v>
      </c>
      <c r="O123" s="236">
        <f>ROUND(E123*N123,2)</f>
        <v>0</v>
      </c>
      <c r="P123" s="236">
        <v>0</v>
      </c>
      <c r="Q123" s="236">
        <f>ROUND(E123*P123,2)</f>
        <v>0</v>
      </c>
      <c r="R123" s="238"/>
      <c r="S123" s="238" t="s">
        <v>533</v>
      </c>
      <c r="T123" s="239" t="s">
        <v>189</v>
      </c>
      <c r="U123" s="223">
        <v>0</v>
      </c>
      <c r="V123" s="223">
        <f>ROUND(E123*U123,2)</f>
        <v>0</v>
      </c>
      <c r="W123" s="223"/>
      <c r="X123" s="223" t="s">
        <v>210</v>
      </c>
      <c r="Y123" s="223" t="s">
        <v>191</v>
      </c>
      <c r="Z123" s="212"/>
      <c r="AA123" s="212"/>
      <c r="AB123" s="212"/>
      <c r="AC123" s="212"/>
      <c r="AD123" s="212"/>
      <c r="AE123" s="212"/>
      <c r="AF123" s="212"/>
      <c r="AG123" s="212" t="s">
        <v>211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5"/>
      <c r="D124" s="242"/>
      <c r="E124" s="242"/>
      <c r="F124" s="242"/>
      <c r="G124" s="242"/>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193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3">
        <v>58</v>
      </c>
      <c r="B125" s="234" t="s">
        <v>1977</v>
      </c>
      <c r="C125" s="244" t="s">
        <v>1978</v>
      </c>
      <c r="D125" s="235" t="s">
        <v>454</v>
      </c>
      <c r="E125" s="236">
        <v>57</v>
      </c>
      <c r="F125" s="237"/>
      <c r="G125" s="238">
        <f>ROUND(E125*F125,2)</f>
        <v>0</v>
      </c>
      <c r="H125" s="237"/>
      <c r="I125" s="238">
        <f>ROUND(E125*H125,2)</f>
        <v>0</v>
      </c>
      <c r="J125" s="237"/>
      <c r="K125" s="238">
        <f>ROUND(E125*J125,2)</f>
        <v>0</v>
      </c>
      <c r="L125" s="238">
        <v>21</v>
      </c>
      <c r="M125" s="238">
        <f>G125*(1+L125/100)</f>
        <v>0</v>
      </c>
      <c r="N125" s="236">
        <v>0</v>
      </c>
      <c r="O125" s="236">
        <f>ROUND(E125*N125,2)</f>
        <v>0</v>
      </c>
      <c r="P125" s="236">
        <v>0</v>
      </c>
      <c r="Q125" s="236">
        <f>ROUND(E125*P125,2)</f>
        <v>0</v>
      </c>
      <c r="R125" s="238"/>
      <c r="S125" s="238" t="s">
        <v>533</v>
      </c>
      <c r="T125" s="239" t="s">
        <v>189</v>
      </c>
      <c r="U125" s="223">
        <v>0</v>
      </c>
      <c r="V125" s="223">
        <f>ROUND(E125*U125,2)</f>
        <v>0</v>
      </c>
      <c r="W125" s="223"/>
      <c r="X125" s="223" t="s">
        <v>210</v>
      </c>
      <c r="Y125" s="223" t="s">
        <v>191</v>
      </c>
      <c r="Z125" s="212"/>
      <c r="AA125" s="212"/>
      <c r="AB125" s="212"/>
      <c r="AC125" s="212"/>
      <c r="AD125" s="212"/>
      <c r="AE125" s="212"/>
      <c r="AF125" s="212"/>
      <c r="AG125" s="212" t="s">
        <v>211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5"/>
      <c r="D126" s="242"/>
      <c r="E126" s="242"/>
      <c r="F126" s="242"/>
      <c r="G126" s="242"/>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193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3">
        <v>59</v>
      </c>
      <c r="B127" s="234" t="s">
        <v>1979</v>
      </c>
      <c r="C127" s="244" t="s">
        <v>1980</v>
      </c>
      <c r="D127" s="235" t="s">
        <v>1863</v>
      </c>
      <c r="E127" s="236">
        <v>3</v>
      </c>
      <c r="F127" s="237"/>
      <c r="G127" s="238">
        <f>ROUND(E127*F127,2)</f>
        <v>0</v>
      </c>
      <c r="H127" s="237"/>
      <c r="I127" s="238">
        <f>ROUND(E127*H127,2)</f>
        <v>0</v>
      </c>
      <c r="J127" s="237"/>
      <c r="K127" s="238">
        <f>ROUND(E127*J127,2)</f>
        <v>0</v>
      </c>
      <c r="L127" s="238">
        <v>21</v>
      </c>
      <c r="M127" s="238">
        <f>G127*(1+L127/100)</f>
        <v>0</v>
      </c>
      <c r="N127" s="236">
        <v>0</v>
      </c>
      <c r="O127" s="236">
        <f>ROUND(E127*N127,2)</f>
        <v>0</v>
      </c>
      <c r="P127" s="236">
        <v>0</v>
      </c>
      <c r="Q127" s="236">
        <f>ROUND(E127*P127,2)</f>
        <v>0</v>
      </c>
      <c r="R127" s="238"/>
      <c r="S127" s="238" t="s">
        <v>533</v>
      </c>
      <c r="T127" s="239" t="s">
        <v>189</v>
      </c>
      <c r="U127" s="223">
        <v>0</v>
      </c>
      <c r="V127" s="223">
        <f>ROUND(E127*U127,2)</f>
        <v>0</v>
      </c>
      <c r="W127" s="223"/>
      <c r="X127" s="223" t="s">
        <v>210</v>
      </c>
      <c r="Y127" s="223" t="s">
        <v>191</v>
      </c>
      <c r="Z127" s="212"/>
      <c r="AA127" s="212"/>
      <c r="AB127" s="212"/>
      <c r="AC127" s="212"/>
      <c r="AD127" s="212"/>
      <c r="AE127" s="212"/>
      <c r="AF127" s="212"/>
      <c r="AG127" s="212" t="s">
        <v>211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5"/>
      <c r="D128" s="242"/>
      <c r="E128" s="242"/>
      <c r="F128" s="242"/>
      <c r="G128" s="242"/>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193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3">
        <v>60</v>
      </c>
      <c r="B129" s="234" t="s">
        <v>1981</v>
      </c>
      <c r="C129" s="244" t="s">
        <v>1982</v>
      </c>
      <c r="D129" s="235" t="s">
        <v>1863</v>
      </c>
      <c r="E129" s="236">
        <v>5</v>
      </c>
      <c r="F129" s="237"/>
      <c r="G129" s="238">
        <f>ROUND(E129*F129,2)</f>
        <v>0</v>
      </c>
      <c r="H129" s="237"/>
      <c r="I129" s="238">
        <f>ROUND(E129*H129,2)</f>
        <v>0</v>
      </c>
      <c r="J129" s="237"/>
      <c r="K129" s="238">
        <f>ROUND(E129*J129,2)</f>
        <v>0</v>
      </c>
      <c r="L129" s="238">
        <v>21</v>
      </c>
      <c r="M129" s="238">
        <f>G129*(1+L129/100)</f>
        <v>0</v>
      </c>
      <c r="N129" s="236">
        <v>0</v>
      </c>
      <c r="O129" s="236">
        <f>ROUND(E129*N129,2)</f>
        <v>0</v>
      </c>
      <c r="P129" s="236">
        <v>0</v>
      </c>
      <c r="Q129" s="236">
        <f>ROUND(E129*P129,2)</f>
        <v>0</v>
      </c>
      <c r="R129" s="238"/>
      <c r="S129" s="238" t="s">
        <v>533</v>
      </c>
      <c r="T129" s="239" t="s">
        <v>189</v>
      </c>
      <c r="U129" s="223">
        <v>0</v>
      </c>
      <c r="V129" s="223">
        <f>ROUND(E129*U129,2)</f>
        <v>0</v>
      </c>
      <c r="W129" s="223"/>
      <c r="X129" s="223" t="s">
        <v>210</v>
      </c>
      <c r="Y129" s="223" t="s">
        <v>191</v>
      </c>
      <c r="Z129" s="212"/>
      <c r="AA129" s="212"/>
      <c r="AB129" s="212"/>
      <c r="AC129" s="212"/>
      <c r="AD129" s="212"/>
      <c r="AE129" s="212"/>
      <c r="AF129" s="212"/>
      <c r="AG129" s="212" t="s">
        <v>211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5"/>
      <c r="D130" s="242"/>
      <c r="E130" s="242"/>
      <c r="F130" s="242"/>
      <c r="G130" s="242"/>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193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3">
        <v>61</v>
      </c>
      <c r="B131" s="234" t="s">
        <v>1983</v>
      </c>
      <c r="C131" s="244" t="s">
        <v>1984</v>
      </c>
      <c r="D131" s="235" t="s">
        <v>1863</v>
      </c>
      <c r="E131" s="236">
        <v>5</v>
      </c>
      <c r="F131" s="237"/>
      <c r="G131" s="238">
        <f>ROUND(E131*F131,2)</f>
        <v>0</v>
      </c>
      <c r="H131" s="237"/>
      <c r="I131" s="238">
        <f>ROUND(E131*H131,2)</f>
        <v>0</v>
      </c>
      <c r="J131" s="237"/>
      <c r="K131" s="238">
        <f>ROUND(E131*J131,2)</f>
        <v>0</v>
      </c>
      <c r="L131" s="238">
        <v>21</v>
      </c>
      <c r="M131" s="238">
        <f>G131*(1+L131/100)</f>
        <v>0</v>
      </c>
      <c r="N131" s="236">
        <v>0</v>
      </c>
      <c r="O131" s="236">
        <f>ROUND(E131*N131,2)</f>
        <v>0</v>
      </c>
      <c r="P131" s="236">
        <v>0</v>
      </c>
      <c r="Q131" s="236">
        <f>ROUND(E131*P131,2)</f>
        <v>0</v>
      </c>
      <c r="R131" s="238"/>
      <c r="S131" s="238" t="s">
        <v>533</v>
      </c>
      <c r="T131" s="239" t="s">
        <v>189</v>
      </c>
      <c r="U131" s="223">
        <v>0</v>
      </c>
      <c r="V131" s="223">
        <f>ROUND(E131*U131,2)</f>
        <v>0</v>
      </c>
      <c r="W131" s="223"/>
      <c r="X131" s="223" t="s">
        <v>210</v>
      </c>
      <c r="Y131" s="223" t="s">
        <v>191</v>
      </c>
      <c r="Z131" s="212"/>
      <c r="AA131" s="212"/>
      <c r="AB131" s="212"/>
      <c r="AC131" s="212"/>
      <c r="AD131" s="212"/>
      <c r="AE131" s="212"/>
      <c r="AF131" s="212"/>
      <c r="AG131" s="212" t="s">
        <v>211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5"/>
      <c r="D132" s="242"/>
      <c r="E132" s="242"/>
      <c r="F132" s="242"/>
      <c r="G132" s="242"/>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193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3">
        <v>62</v>
      </c>
      <c r="B133" s="234" t="s">
        <v>1985</v>
      </c>
      <c r="C133" s="244" t="s">
        <v>1986</v>
      </c>
      <c r="D133" s="235" t="s">
        <v>1863</v>
      </c>
      <c r="E133" s="236">
        <v>10</v>
      </c>
      <c r="F133" s="237"/>
      <c r="G133" s="238">
        <f>ROUND(E133*F133,2)</f>
        <v>0</v>
      </c>
      <c r="H133" s="237"/>
      <c r="I133" s="238">
        <f>ROUND(E133*H133,2)</f>
        <v>0</v>
      </c>
      <c r="J133" s="237"/>
      <c r="K133" s="238">
        <f>ROUND(E133*J133,2)</f>
        <v>0</v>
      </c>
      <c r="L133" s="238">
        <v>21</v>
      </c>
      <c r="M133" s="238">
        <f>G133*(1+L133/100)</f>
        <v>0</v>
      </c>
      <c r="N133" s="236">
        <v>0</v>
      </c>
      <c r="O133" s="236">
        <f>ROUND(E133*N133,2)</f>
        <v>0</v>
      </c>
      <c r="P133" s="236">
        <v>0</v>
      </c>
      <c r="Q133" s="236">
        <f>ROUND(E133*P133,2)</f>
        <v>0</v>
      </c>
      <c r="R133" s="238"/>
      <c r="S133" s="238" t="s">
        <v>533</v>
      </c>
      <c r="T133" s="239" t="s">
        <v>189</v>
      </c>
      <c r="U133" s="223">
        <v>0</v>
      </c>
      <c r="V133" s="223">
        <f>ROUND(E133*U133,2)</f>
        <v>0</v>
      </c>
      <c r="W133" s="223"/>
      <c r="X133" s="223" t="s">
        <v>210</v>
      </c>
      <c r="Y133" s="223" t="s">
        <v>191</v>
      </c>
      <c r="Z133" s="212"/>
      <c r="AA133" s="212"/>
      <c r="AB133" s="212"/>
      <c r="AC133" s="212"/>
      <c r="AD133" s="212"/>
      <c r="AE133" s="212"/>
      <c r="AF133" s="212"/>
      <c r="AG133" s="212" t="s">
        <v>211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5"/>
      <c r="D134" s="242"/>
      <c r="E134" s="242"/>
      <c r="F134" s="242"/>
      <c r="G134" s="242"/>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193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3">
        <v>63</v>
      </c>
      <c r="B135" s="234" t="s">
        <v>1987</v>
      </c>
      <c r="C135" s="244" t="s">
        <v>1988</v>
      </c>
      <c r="D135" s="235" t="s">
        <v>1863</v>
      </c>
      <c r="E135" s="236">
        <v>2</v>
      </c>
      <c r="F135" s="237"/>
      <c r="G135" s="238">
        <f>ROUND(E135*F135,2)</f>
        <v>0</v>
      </c>
      <c r="H135" s="237"/>
      <c r="I135" s="238">
        <f>ROUND(E135*H135,2)</f>
        <v>0</v>
      </c>
      <c r="J135" s="237"/>
      <c r="K135" s="238">
        <f>ROUND(E135*J135,2)</f>
        <v>0</v>
      </c>
      <c r="L135" s="238">
        <v>21</v>
      </c>
      <c r="M135" s="238">
        <f>G135*(1+L135/100)</f>
        <v>0</v>
      </c>
      <c r="N135" s="236">
        <v>0</v>
      </c>
      <c r="O135" s="236">
        <f>ROUND(E135*N135,2)</f>
        <v>0</v>
      </c>
      <c r="P135" s="236">
        <v>0</v>
      </c>
      <c r="Q135" s="236">
        <f>ROUND(E135*P135,2)</f>
        <v>0</v>
      </c>
      <c r="R135" s="238"/>
      <c r="S135" s="238" t="s">
        <v>533</v>
      </c>
      <c r="T135" s="239" t="s">
        <v>189</v>
      </c>
      <c r="U135" s="223">
        <v>0</v>
      </c>
      <c r="V135" s="223">
        <f>ROUND(E135*U135,2)</f>
        <v>0</v>
      </c>
      <c r="W135" s="223"/>
      <c r="X135" s="223" t="s">
        <v>210</v>
      </c>
      <c r="Y135" s="223" t="s">
        <v>191</v>
      </c>
      <c r="Z135" s="212"/>
      <c r="AA135" s="212"/>
      <c r="AB135" s="212"/>
      <c r="AC135" s="212"/>
      <c r="AD135" s="212"/>
      <c r="AE135" s="212"/>
      <c r="AF135" s="212"/>
      <c r="AG135" s="212" t="s">
        <v>211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5"/>
      <c r="D136" s="242"/>
      <c r="E136" s="242"/>
      <c r="F136" s="242"/>
      <c r="G136" s="242"/>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193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3">
        <v>64</v>
      </c>
      <c r="B137" s="234" t="s">
        <v>1989</v>
      </c>
      <c r="C137" s="244" t="s">
        <v>1990</v>
      </c>
      <c r="D137" s="235" t="s">
        <v>1863</v>
      </c>
      <c r="E137" s="236">
        <v>5</v>
      </c>
      <c r="F137" s="237"/>
      <c r="G137" s="238">
        <f>ROUND(E137*F137,2)</f>
        <v>0</v>
      </c>
      <c r="H137" s="237"/>
      <c r="I137" s="238">
        <f>ROUND(E137*H137,2)</f>
        <v>0</v>
      </c>
      <c r="J137" s="237"/>
      <c r="K137" s="238">
        <f>ROUND(E137*J137,2)</f>
        <v>0</v>
      </c>
      <c r="L137" s="238">
        <v>21</v>
      </c>
      <c r="M137" s="238">
        <f>G137*(1+L137/100)</f>
        <v>0</v>
      </c>
      <c r="N137" s="236">
        <v>0</v>
      </c>
      <c r="O137" s="236">
        <f>ROUND(E137*N137,2)</f>
        <v>0</v>
      </c>
      <c r="P137" s="236">
        <v>0</v>
      </c>
      <c r="Q137" s="236">
        <f>ROUND(E137*P137,2)</f>
        <v>0</v>
      </c>
      <c r="R137" s="238"/>
      <c r="S137" s="238" t="s">
        <v>533</v>
      </c>
      <c r="T137" s="239" t="s">
        <v>189</v>
      </c>
      <c r="U137" s="223">
        <v>0</v>
      </c>
      <c r="V137" s="223">
        <f>ROUND(E137*U137,2)</f>
        <v>0</v>
      </c>
      <c r="W137" s="223"/>
      <c r="X137" s="223" t="s">
        <v>210</v>
      </c>
      <c r="Y137" s="223" t="s">
        <v>191</v>
      </c>
      <c r="Z137" s="212"/>
      <c r="AA137" s="212"/>
      <c r="AB137" s="212"/>
      <c r="AC137" s="212"/>
      <c r="AD137" s="212"/>
      <c r="AE137" s="212"/>
      <c r="AF137" s="212"/>
      <c r="AG137" s="212" t="s">
        <v>211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5"/>
      <c r="D138" s="242"/>
      <c r="E138" s="242"/>
      <c r="F138" s="242"/>
      <c r="G138" s="242"/>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193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3">
        <v>65</v>
      </c>
      <c r="B139" s="234" t="s">
        <v>1991</v>
      </c>
      <c r="C139" s="244" t="s">
        <v>1992</v>
      </c>
      <c r="D139" s="235" t="s">
        <v>1863</v>
      </c>
      <c r="E139" s="236">
        <v>4</v>
      </c>
      <c r="F139" s="237"/>
      <c r="G139" s="238">
        <f>ROUND(E139*F139,2)</f>
        <v>0</v>
      </c>
      <c r="H139" s="237"/>
      <c r="I139" s="238">
        <f>ROUND(E139*H139,2)</f>
        <v>0</v>
      </c>
      <c r="J139" s="237"/>
      <c r="K139" s="238">
        <f>ROUND(E139*J139,2)</f>
        <v>0</v>
      </c>
      <c r="L139" s="238">
        <v>21</v>
      </c>
      <c r="M139" s="238">
        <f>G139*(1+L139/100)</f>
        <v>0</v>
      </c>
      <c r="N139" s="236">
        <v>0</v>
      </c>
      <c r="O139" s="236">
        <f>ROUND(E139*N139,2)</f>
        <v>0</v>
      </c>
      <c r="P139" s="236">
        <v>0</v>
      </c>
      <c r="Q139" s="236">
        <f>ROUND(E139*P139,2)</f>
        <v>0</v>
      </c>
      <c r="R139" s="238"/>
      <c r="S139" s="238" t="s">
        <v>533</v>
      </c>
      <c r="T139" s="239" t="s">
        <v>189</v>
      </c>
      <c r="U139" s="223">
        <v>0</v>
      </c>
      <c r="V139" s="223">
        <f>ROUND(E139*U139,2)</f>
        <v>0</v>
      </c>
      <c r="W139" s="223"/>
      <c r="X139" s="223" t="s">
        <v>210</v>
      </c>
      <c r="Y139" s="223" t="s">
        <v>191</v>
      </c>
      <c r="Z139" s="212"/>
      <c r="AA139" s="212"/>
      <c r="AB139" s="212"/>
      <c r="AC139" s="212"/>
      <c r="AD139" s="212"/>
      <c r="AE139" s="212"/>
      <c r="AF139" s="212"/>
      <c r="AG139" s="212" t="s">
        <v>211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45"/>
      <c r="D140" s="242"/>
      <c r="E140" s="242"/>
      <c r="F140" s="242"/>
      <c r="G140" s="242"/>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193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3">
        <v>66</v>
      </c>
      <c r="B141" s="234" t="s">
        <v>1993</v>
      </c>
      <c r="C141" s="244" t="s">
        <v>1994</v>
      </c>
      <c r="D141" s="235" t="s">
        <v>1863</v>
      </c>
      <c r="E141" s="236">
        <v>15</v>
      </c>
      <c r="F141" s="237"/>
      <c r="G141" s="238">
        <f>ROUND(E141*F141,2)</f>
        <v>0</v>
      </c>
      <c r="H141" s="237"/>
      <c r="I141" s="238">
        <f>ROUND(E141*H141,2)</f>
        <v>0</v>
      </c>
      <c r="J141" s="237"/>
      <c r="K141" s="238">
        <f>ROUND(E141*J141,2)</f>
        <v>0</v>
      </c>
      <c r="L141" s="238">
        <v>21</v>
      </c>
      <c r="M141" s="238">
        <f>G141*(1+L141/100)</f>
        <v>0</v>
      </c>
      <c r="N141" s="236">
        <v>0</v>
      </c>
      <c r="O141" s="236">
        <f>ROUND(E141*N141,2)</f>
        <v>0</v>
      </c>
      <c r="P141" s="236">
        <v>0</v>
      </c>
      <c r="Q141" s="236">
        <f>ROUND(E141*P141,2)</f>
        <v>0</v>
      </c>
      <c r="R141" s="238"/>
      <c r="S141" s="238" t="s">
        <v>533</v>
      </c>
      <c r="T141" s="239" t="s">
        <v>189</v>
      </c>
      <c r="U141" s="223">
        <v>0</v>
      </c>
      <c r="V141" s="223">
        <f>ROUND(E141*U141,2)</f>
        <v>0</v>
      </c>
      <c r="W141" s="223"/>
      <c r="X141" s="223" t="s">
        <v>210</v>
      </c>
      <c r="Y141" s="223" t="s">
        <v>191</v>
      </c>
      <c r="Z141" s="212"/>
      <c r="AA141" s="212"/>
      <c r="AB141" s="212"/>
      <c r="AC141" s="212"/>
      <c r="AD141" s="212"/>
      <c r="AE141" s="212"/>
      <c r="AF141" s="212"/>
      <c r="AG141" s="212" t="s">
        <v>211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45"/>
      <c r="D142" s="242"/>
      <c r="E142" s="242"/>
      <c r="F142" s="242"/>
      <c r="G142" s="242"/>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193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3">
        <v>67</v>
      </c>
      <c r="B143" s="234" t="s">
        <v>1995</v>
      </c>
      <c r="C143" s="244" t="s">
        <v>1996</v>
      </c>
      <c r="D143" s="235" t="s">
        <v>1863</v>
      </c>
      <c r="E143" s="236">
        <v>5</v>
      </c>
      <c r="F143" s="237"/>
      <c r="G143" s="238">
        <f>ROUND(E143*F143,2)</f>
        <v>0</v>
      </c>
      <c r="H143" s="237"/>
      <c r="I143" s="238">
        <f>ROUND(E143*H143,2)</f>
        <v>0</v>
      </c>
      <c r="J143" s="237"/>
      <c r="K143" s="238">
        <f>ROUND(E143*J143,2)</f>
        <v>0</v>
      </c>
      <c r="L143" s="238">
        <v>21</v>
      </c>
      <c r="M143" s="238">
        <f>G143*(1+L143/100)</f>
        <v>0</v>
      </c>
      <c r="N143" s="236">
        <v>0</v>
      </c>
      <c r="O143" s="236">
        <f>ROUND(E143*N143,2)</f>
        <v>0</v>
      </c>
      <c r="P143" s="236">
        <v>0</v>
      </c>
      <c r="Q143" s="236">
        <f>ROUND(E143*P143,2)</f>
        <v>0</v>
      </c>
      <c r="R143" s="238"/>
      <c r="S143" s="238" t="s">
        <v>533</v>
      </c>
      <c r="T143" s="239" t="s">
        <v>189</v>
      </c>
      <c r="U143" s="223">
        <v>0</v>
      </c>
      <c r="V143" s="223">
        <f>ROUND(E143*U143,2)</f>
        <v>0</v>
      </c>
      <c r="W143" s="223"/>
      <c r="X143" s="223" t="s">
        <v>210</v>
      </c>
      <c r="Y143" s="223" t="s">
        <v>191</v>
      </c>
      <c r="Z143" s="212"/>
      <c r="AA143" s="212"/>
      <c r="AB143" s="212"/>
      <c r="AC143" s="212"/>
      <c r="AD143" s="212"/>
      <c r="AE143" s="212"/>
      <c r="AF143" s="212"/>
      <c r="AG143" s="212" t="s">
        <v>211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5"/>
      <c r="D144" s="242"/>
      <c r="E144" s="242"/>
      <c r="F144" s="242"/>
      <c r="G144" s="242"/>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193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3">
        <v>68</v>
      </c>
      <c r="B145" s="234" t="s">
        <v>1997</v>
      </c>
      <c r="C145" s="244" t="s">
        <v>1998</v>
      </c>
      <c r="D145" s="235" t="s">
        <v>454</v>
      </c>
      <c r="E145" s="236">
        <v>22</v>
      </c>
      <c r="F145" s="237"/>
      <c r="G145" s="238">
        <f>ROUND(E145*F145,2)</f>
        <v>0</v>
      </c>
      <c r="H145" s="237"/>
      <c r="I145" s="238">
        <f>ROUND(E145*H145,2)</f>
        <v>0</v>
      </c>
      <c r="J145" s="237"/>
      <c r="K145" s="238">
        <f>ROUND(E145*J145,2)</f>
        <v>0</v>
      </c>
      <c r="L145" s="238">
        <v>21</v>
      </c>
      <c r="M145" s="238">
        <f>G145*(1+L145/100)</f>
        <v>0</v>
      </c>
      <c r="N145" s="236">
        <v>0</v>
      </c>
      <c r="O145" s="236">
        <f>ROUND(E145*N145,2)</f>
        <v>0</v>
      </c>
      <c r="P145" s="236">
        <v>0</v>
      </c>
      <c r="Q145" s="236">
        <f>ROUND(E145*P145,2)</f>
        <v>0</v>
      </c>
      <c r="R145" s="238"/>
      <c r="S145" s="238" t="s">
        <v>533</v>
      </c>
      <c r="T145" s="239" t="s">
        <v>189</v>
      </c>
      <c r="U145" s="223">
        <v>0</v>
      </c>
      <c r="V145" s="223">
        <f>ROUND(E145*U145,2)</f>
        <v>0</v>
      </c>
      <c r="W145" s="223"/>
      <c r="X145" s="223" t="s">
        <v>210</v>
      </c>
      <c r="Y145" s="223" t="s">
        <v>191</v>
      </c>
      <c r="Z145" s="212"/>
      <c r="AA145" s="212"/>
      <c r="AB145" s="212"/>
      <c r="AC145" s="212"/>
      <c r="AD145" s="212"/>
      <c r="AE145" s="212"/>
      <c r="AF145" s="212"/>
      <c r="AG145" s="212" t="s">
        <v>211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5"/>
      <c r="D146" s="242"/>
      <c r="E146" s="242"/>
      <c r="F146" s="242"/>
      <c r="G146" s="242"/>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193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3">
        <v>69</v>
      </c>
      <c r="B147" s="234" t="s">
        <v>1999</v>
      </c>
      <c r="C147" s="244" t="s">
        <v>2000</v>
      </c>
      <c r="D147" s="235" t="s">
        <v>1870</v>
      </c>
      <c r="E147" s="236">
        <v>1</v>
      </c>
      <c r="F147" s="237"/>
      <c r="G147" s="238">
        <f>ROUND(E147*F147,2)</f>
        <v>0</v>
      </c>
      <c r="H147" s="237"/>
      <c r="I147" s="238">
        <f>ROUND(E147*H147,2)</f>
        <v>0</v>
      </c>
      <c r="J147" s="237"/>
      <c r="K147" s="238">
        <f>ROUND(E147*J147,2)</f>
        <v>0</v>
      </c>
      <c r="L147" s="238">
        <v>21</v>
      </c>
      <c r="M147" s="238">
        <f>G147*(1+L147/100)</f>
        <v>0</v>
      </c>
      <c r="N147" s="236">
        <v>0</v>
      </c>
      <c r="O147" s="236">
        <f>ROUND(E147*N147,2)</f>
        <v>0</v>
      </c>
      <c r="P147" s="236">
        <v>0</v>
      </c>
      <c r="Q147" s="236">
        <f>ROUND(E147*P147,2)</f>
        <v>0</v>
      </c>
      <c r="R147" s="238"/>
      <c r="S147" s="238" t="s">
        <v>533</v>
      </c>
      <c r="T147" s="239" t="s">
        <v>189</v>
      </c>
      <c r="U147" s="223">
        <v>0</v>
      </c>
      <c r="V147" s="223">
        <f>ROUND(E147*U147,2)</f>
        <v>0</v>
      </c>
      <c r="W147" s="223"/>
      <c r="X147" s="223" t="s">
        <v>210</v>
      </c>
      <c r="Y147" s="223" t="s">
        <v>191</v>
      </c>
      <c r="Z147" s="212"/>
      <c r="AA147" s="212"/>
      <c r="AB147" s="212"/>
      <c r="AC147" s="212"/>
      <c r="AD147" s="212"/>
      <c r="AE147" s="212"/>
      <c r="AF147" s="212"/>
      <c r="AG147" s="212" t="s">
        <v>211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5"/>
      <c r="D148" s="242"/>
      <c r="E148" s="242"/>
      <c r="F148" s="242"/>
      <c r="G148" s="242"/>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193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3">
        <v>70</v>
      </c>
      <c r="B149" s="234" t="s">
        <v>2001</v>
      </c>
      <c r="C149" s="244" t="s">
        <v>2002</v>
      </c>
      <c r="D149" s="235" t="s">
        <v>1870</v>
      </c>
      <c r="E149" s="236">
        <v>1</v>
      </c>
      <c r="F149" s="237"/>
      <c r="G149" s="238">
        <f>ROUND(E149*F149,2)</f>
        <v>0</v>
      </c>
      <c r="H149" s="237"/>
      <c r="I149" s="238">
        <f>ROUND(E149*H149,2)</f>
        <v>0</v>
      </c>
      <c r="J149" s="237"/>
      <c r="K149" s="238">
        <f>ROUND(E149*J149,2)</f>
        <v>0</v>
      </c>
      <c r="L149" s="238">
        <v>21</v>
      </c>
      <c r="M149" s="238">
        <f>G149*(1+L149/100)</f>
        <v>0</v>
      </c>
      <c r="N149" s="236">
        <v>0</v>
      </c>
      <c r="O149" s="236">
        <f>ROUND(E149*N149,2)</f>
        <v>0</v>
      </c>
      <c r="P149" s="236">
        <v>0</v>
      </c>
      <c r="Q149" s="236">
        <f>ROUND(E149*P149,2)</f>
        <v>0</v>
      </c>
      <c r="R149" s="238"/>
      <c r="S149" s="238" t="s">
        <v>533</v>
      </c>
      <c r="T149" s="239" t="s">
        <v>189</v>
      </c>
      <c r="U149" s="223">
        <v>0</v>
      </c>
      <c r="V149" s="223">
        <f>ROUND(E149*U149,2)</f>
        <v>0</v>
      </c>
      <c r="W149" s="223"/>
      <c r="X149" s="223" t="s">
        <v>210</v>
      </c>
      <c r="Y149" s="223" t="s">
        <v>191</v>
      </c>
      <c r="Z149" s="212"/>
      <c r="AA149" s="212"/>
      <c r="AB149" s="212"/>
      <c r="AC149" s="212"/>
      <c r="AD149" s="212"/>
      <c r="AE149" s="212"/>
      <c r="AF149" s="212"/>
      <c r="AG149" s="212" t="s">
        <v>211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45"/>
      <c r="D150" s="242"/>
      <c r="E150" s="242"/>
      <c r="F150" s="242"/>
      <c r="G150" s="242"/>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193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26" t="s">
        <v>183</v>
      </c>
      <c r="B151" s="227" t="s">
        <v>144</v>
      </c>
      <c r="C151" s="243" t="s">
        <v>145</v>
      </c>
      <c r="D151" s="228"/>
      <c r="E151" s="229"/>
      <c r="F151" s="230"/>
      <c r="G151" s="230">
        <f>SUMIF(AG152:AG169,"&lt;&gt;NOR",G152:G169)</f>
        <v>0</v>
      </c>
      <c r="H151" s="230"/>
      <c r="I151" s="230">
        <f>SUM(I152:I169)</f>
        <v>0</v>
      </c>
      <c r="J151" s="230"/>
      <c r="K151" s="230">
        <f>SUM(K152:K169)</f>
        <v>0</v>
      </c>
      <c r="L151" s="230"/>
      <c r="M151" s="230">
        <f>SUM(M152:M169)</f>
        <v>0</v>
      </c>
      <c r="N151" s="229"/>
      <c r="O151" s="229">
        <f>SUM(O152:O169)</f>
        <v>0</v>
      </c>
      <c r="P151" s="229"/>
      <c r="Q151" s="229">
        <f>SUM(Q152:Q169)</f>
        <v>0</v>
      </c>
      <c r="R151" s="230"/>
      <c r="S151" s="230"/>
      <c r="T151" s="231"/>
      <c r="U151" s="225"/>
      <c r="V151" s="225">
        <f>SUM(V152:V169)</f>
        <v>0</v>
      </c>
      <c r="W151" s="225"/>
      <c r="X151" s="225"/>
      <c r="Y151" s="225"/>
      <c r="AG151" t="s">
        <v>184</v>
      </c>
    </row>
    <row r="152" spans="1:60" outlineLevel="1" x14ac:dyDescent="0.2">
      <c r="A152" s="233">
        <v>71</v>
      </c>
      <c r="B152" s="234" t="s">
        <v>2003</v>
      </c>
      <c r="C152" s="244" t="s">
        <v>2004</v>
      </c>
      <c r="D152" s="235" t="s">
        <v>1863</v>
      </c>
      <c r="E152" s="236">
        <v>11</v>
      </c>
      <c r="F152" s="237"/>
      <c r="G152" s="238">
        <f>ROUND(E152*F152,2)</f>
        <v>0</v>
      </c>
      <c r="H152" s="237"/>
      <c r="I152" s="238">
        <f>ROUND(E152*H152,2)</f>
        <v>0</v>
      </c>
      <c r="J152" s="237"/>
      <c r="K152" s="238">
        <f>ROUND(E152*J152,2)</f>
        <v>0</v>
      </c>
      <c r="L152" s="238">
        <v>21</v>
      </c>
      <c r="M152" s="238">
        <f>G152*(1+L152/100)</f>
        <v>0</v>
      </c>
      <c r="N152" s="236">
        <v>0</v>
      </c>
      <c r="O152" s="236">
        <f>ROUND(E152*N152,2)</f>
        <v>0</v>
      </c>
      <c r="P152" s="236">
        <v>0</v>
      </c>
      <c r="Q152" s="236">
        <f>ROUND(E152*P152,2)</f>
        <v>0</v>
      </c>
      <c r="R152" s="238"/>
      <c r="S152" s="238" t="s">
        <v>533</v>
      </c>
      <c r="T152" s="239" t="s">
        <v>189</v>
      </c>
      <c r="U152" s="223">
        <v>0</v>
      </c>
      <c r="V152" s="223">
        <f>ROUND(E152*U152,2)</f>
        <v>0</v>
      </c>
      <c r="W152" s="223"/>
      <c r="X152" s="223" t="s">
        <v>210</v>
      </c>
      <c r="Y152" s="223" t="s">
        <v>191</v>
      </c>
      <c r="Z152" s="212"/>
      <c r="AA152" s="212"/>
      <c r="AB152" s="212"/>
      <c r="AC152" s="212"/>
      <c r="AD152" s="212"/>
      <c r="AE152" s="212"/>
      <c r="AF152" s="212"/>
      <c r="AG152" s="212" t="s">
        <v>211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5"/>
      <c r="D153" s="242"/>
      <c r="E153" s="242"/>
      <c r="F153" s="242"/>
      <c r="G153" s="242"/>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193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3">
        <v>72</v>
      </c>
      <c r="B154" s="234" t="s">
        <v>2005</v>
      </c>
      <c r="C154" s="244" t="s">
        <v>2006</v>
      </c>
      <c r="D154" s="235" t="s">
        <v>1863</v>
      </c>
      <c r="E154" s="236">
        <v>4</v>
      </c>
      <c r="F154" s="237"/>
      <c r="G154" s="238">
        <f>ROUND(E154*F154,2)</f>
        <v>0</v>
      </c>
      <c r="H154" s="237"/>
      <c r="I154" s="238">
        <f>ROUND(E154*H154,2)</f>
        <v>0</v>
      </c>
      <c r="J154" s="237"/>
      <c r="K154" s="238">
        <f>ROUND(E154*J154,2)</f>
        <v>0</v>
      </c>
      <c r="L154" s="238">
        <v>21</v>
      </c>
      <c r="M154" s="238">
        <f>G154*(1+L154/100)</f>
        <v>0</v>
      </c>
      <c r="N154" s="236">
        <v>0</v>
      </c>
      <c r="O154" s="236">
        <f>ROUND(E154*N154,2)</f>
        <v>0</v>
      </c>
      <c r="P154" s="236">
        <v>0</v>
      </c>
      <c r="Q154" s="236">
        <f>ROUND(E154*P154,2)</f>
        <v>0</v>
      </c>
      <c r="R154" s="238"/>
      <c r="S154" s="238" t="s">
        <v>533</v>
      </c>
      <c r="T154" s="239" t="s">
        <v>189</v>
      </c>
      <c r="U154" s="223">
        <v>0</v>
      </c>
      <c r="V154" s="223">
        <f>ROUND(E154*U154,2)</f>
        <v>0</v>
      </c>
      <c r="W154" s="223"/>
      <c r="X154" s="223" t="s">
        <v>210</v>
      </c>
      <c r="Y154" s="223" t="s">
        <v>191</v>
      </c>
      <c r="Z154" s="212"/>
      <c r="AA154" s="212"/>
      <c r="AB154" s="212"/>
      <c r="AC154" s="212"/>
      <c r="AD154" s="212"/>
      <c r="AE154" s="212"/>
      <c r="AF154" s="212"/>
      <c r="AG154" s="212" t="s">
        <v>211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45"/>
      <c r="D155" s="242"/>
      <c r="E155" s="242"/>
      <c r="F155" s="242"/>
      <c r="G155" s="242"/>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193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3">
        <v>73</v>
      </c>
      <c r="B156" s="234" t="s">
        <v>2007</v>
      </c>
      <c r="C156" s="244" t="s">
        <v>2008</v>
      </c>
      <c r="D156" s="235" t="s">
        <v>1863</v>
      </c>
      <c r="E156" s="236">
        <v>19</v>
      </c>
      <c r="F156" s="237"/>
      <c r="G156" s="238">
        <f>ROUND(E156*F156,2)</f>
        <v>0</v>
      </c>
      <c r="H156" s="237"/>
      <c r="I156" s="238">
        <f>ROUND(E156*H156,2)</f>
        <v>0</v>
      </c>
      <c r="J156" s="237"/>
      <c r="K156" s="238">
        <f>ROUND(E156*J156,2)</f>
        <v>0</v>
      </c>
      <c r="L156" s="238">
        <v>21</v>
      </c>
      <c r="M156" s="238">
        <f>G156*(1+L156/100)</f>
        <v>0</v>
      </c>
      <c r="N156" s="236">
        <v>0</v>
      </c>
      <c r="O156" s="236">
        <f>ROUND(E156*N156,2)</f>
        <v>0</v>
      </c>
      <c r="P156" s="236">
        <v>0</v>
      </c>
      <c r="Q156" s="236">
        <f>ROUND(E156*P156,2)</f>
        <v>0</v>
      </c>
      <c r="R156" s="238"/>
      <c r="S156" s="238" t="s">
        <v>533</v>
      </c>
      <c r="T156" s="239" t="s">
        <v>189</v>
      </c>
      <c r="U156" s="223">
        <v>0</v>
      </c>
      <c r="V156" s="223">
        <f>ROUND(E156*U156,2)</f>
        <v>0</v>
      </c>
      <c r="W156" s="223"/>
      <c r="X156" s="223" t="s">
        <v>210</v>
      </c>
      <c r="Y156" s="223" t="s">
        <v>191</v>
      </c>
      <c r="Z156" s="212"/>
      <c r="AA156" s="212"/>
      <c r="AB156" s="212"/>
      <c r="AC156" s="212"/>
      <c r="AD156" s="212"/>
      <c r="AE156" s="212"/>
      <c r="AF156" s="212"/>
      <c r="AG156" s="212" t="s">
        <v>211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5"/>
      <c r="D157" s="242"/>
      <c r="E157" s="242"/>
      <c r="F157" s="242"/>
      <c r="G157" s="242"/>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193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3">
        <v>74</v>
      </c>
      <c r="B158" s="234" t="s">
        <v>2009</v>
      </c>
      <c r="C158" s="244" t="s">
        <v>2010</v>
      </c>
      <c r="D158" s="235" t="s">
        <v>1863</v>
      </c>
      <c r="E158" s="236">
        <v>2</v>
      </c>
      <c r="F158" s="237"/>
      <c r="G158" s="238">
        <f>ROUND(E158*F158,2)</f>
        <v>0</v>
      </c>
      <c r="H158" s="237"/>
      <c r="I158" s="238">
        <f>ROUND(E158*H158,2)</f>
        <v>0</v>
      </c>
      <c r="J158" s="237"/>
      <c r="K158" s="238">
        <f>ROUND(E158*J158,2)</f>
        <v>0</v>
      </c>
      <c r="L158" s="238">
        <v>21</v>
      </c>
      <c r="M158" s="238">
        <f>G158*(1+L158/100)</f>
        <v>0</v>
      </c>
      <c r="N158" s="236">
        <v>0</v>
      </c>
      <c r="O158" s="236">
        <f>ROUND(E158*N158,2)</f>
        <v>0</v>
      </c>
      <c r="P158" s="236">
        <v>0</v>
      </c>
      <c r="Q158" s="236">
        <f>ROUND(E158*P158,2)</f>
        <v>0</v>
      </c>
      <c r="R158" s="238"/>
      <c r="S158" s="238" t="s">
        <v>533</v>
      </c>
      <c r="T158" s="239" t="s">
        <v>189</v>
      </c>
      <c r="U158" s="223">
        <v>0</v>
      </c>
      <c r="V158" s="223">
        <f>ROUND(E158*U158,2)</f>
        <v>0</v>
      </c>
      <c r="W158" s="223"/>
      <c r="X158" s="223" t="s">
        <v>210</v>
      </c>
      <c r="Y158" s="223" t="s">
        <v>191</v>
      </c>
      <c r="Z158" s="212"/>
      <c r="AA158" s="212"/>
      <c r="AB158" s="212"/>
      <c r="AC158" s="212"/>
      <c r="AD158" s="212"/>
      <c r="AE158" s="212"/>
      <c r="AF158" s="212"/>
      <c r="AG158" s="212" t="s">
        <v>211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5"/>
      <c r="D159" s="242"/>
      <c r="E159" s="242"/>
      <c r="F159" s="242"/>
      <c r="G159" s="242"/>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193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3">
        <v>75</v>
      </c>
      <c r="B160" s="234" t="s">
        <v>2011</v>
      </c>
      <c r="C160" s="244" t="s">
        <v>2012</v>
      </c>
      <c r="D160" s="235" t="s">
        <v>1863</v>
      </c>
      <c r="E160" s="236">
        <v>16</v>
      </c>
      <c r="F160" s="237"/>
      <c r="G160" s="238">
        <f>ROUND(E160*F160,2)</f>
        <v>0</v>
      </c>
      <c r="H160" s="237"/>
      <c r="I160" s="238">
        <f>ROUND(E160*H160,2)</f>
        <v>0</v>
      </c>
      <c r="J160" s="237"/>
      <c r="K160" s="238">
        <f>ROUND(E160*J160,2)</f>
        <v>0</v>
      </c>
      <c r="L160" s="238">
        <v>21</v>
      </c>
      <c r="M160" s="238">
        <f>G160*(1+L160/100)</f>
        <v>0</v>
      </c>
      <c r="N160" s="236">
        <v>0</v>
      </c>
      <c r="O160" s="236">
        <f>ROUND(E160*N160,2)</f>
        <v>0</v>
      </c>
      <c r="P160" s="236">
        <v>0</v>
      </c>
      <c r="Q160" s="236">
        <f>ROUND(E160*P160,2)</f>
        <v>0</v>
      </c>
      <c r="R160" s="238"/>
      <c r="S160" s="238" t="s">
        <v>533</v>
      </c>
      <c r="T160" s="239" t="s">
        <v>189</v>
      </c>
      <c r="U160" s="223">
        <v>0</v>
      </c>
      <c r="V160" s="223">
        <f>ROUND(E160*U160,2)</f>
        <v>0</v>
      </c>
      <c r="W160" s="223"/>
      <c r="X160" s="223" t="s">
        <v>210</v>
      </c>
      <c r="Y160" s="223" t="s">
        <v>191</v>
      </c>
      <c r="Z160" s="212"/>
      <c r="AA160" s="212"/>
      <c r="AB160" s="212"/>
      <c r="AC160" s="212"/>
      <c r="AD160" s="212"/>
      <c r="AE160" s="212"/>
      <c r="AF160" s="212"/>
      <c r="AG160" s="212" t="s">
        <v>211</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5"/>
      <c r="D161" s="242"/>
      <c r="E161" s="242"/>
      <c r="F161" s="242"/>
      <c r="G161" s="242"/>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193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3">
        <v>76</v>
      </c>
      <c r="B162" s="234" t="s">
        <v>2013</v>
      </c>
      <c r="C162" s="244" t="s">
        <v>2014</v>
      </c>
      <c r="D162" s="235" t="s">
        <v>1863</v>
      </c>
      <c r="E162" s="236">
        <v>4</v>
      </c>
      <c r="F162" s="237"/>
      <c r="G162" s="238">
        <f>ROUND(E162*F162,2)</f>
        <v>0</v>
      </c>
      <c r="H162" s="237"/>
      <c r="I162" s="238">
        <f>ROUND(E162*H162,2)</f>
        <v>0</v>
      </c>
      <c r="J162" s="237"/>
      <c r="K162" s="238">
        <f>ROUND(E162*J162,2)</f>
        <v>0</v>
      </c>
      <c r="L162" s="238">
        <v>21</v>
      </c>
      <c r="M162" s="238">
        <f>G162*(1+L162/100)</f>
        <v>0</v>
      </c>
      <c r="N162" s="236">
        <v>0</v>
      </c>
      <c r="O162" s="236">
        <f>ROUND(E162*N162,2)</f>
        <v>0</v>
      </c>
      <c r="P162" s="236">
        <v>0</v>
      </c>
      <c r="Q162" s="236">
        <f>ROUND(E162*P162,2)</f>
        <v>0</v>
      </c>
      <c r="R162" s="238"/>
      <c r="S162" s="238" t="s">
        <v>533</v>
      </c>
      <c r="T162" s="239" t="s">
        <v>189</v>
      </c>
      <c r="U162" s="223">
        <v>0</v>
      </c>
      <c r="V162" s="223">
        <f>ROUND(E162*U162,2)</f>
        <v>0</v>
      </c>
      <c r="W162" s="223"/>
      <c r="X162" s="223" t="s">
        <v>210</v>
      </c>
      <c r="Y162" s="223" t="s">
        <v>191</v>
      </c>
      <c r="Z162" s="212"/>
      <c r="AA162" s="212"/>
      <c r="AB162" s="212"/>
      <c r="AC162" s="212"/>
      <c r="AD162" s="212"/>
      <c r="AE162" s="212"/>
      <c r="AF162" s="212"/>
      <c r="AG162" s="212" t="s">
        <v>211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5"/>
      <c r="D163" s="242"/>
      <c r="E163" s="242"/>
      <c r="F163" s="242"/>
      <c r="G163" s="242"/>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193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33">
        <v>77</v>
      </c>
      <c r="B164" s="234" t="s">
        <v>2015</v>
      </c>
      <c r="C164" s="244" t="s">
        <v>2016</v>
      </c>
      <c r="D164" s="235" t="s">
        <v>1863</v>
      </c>
      <c r="E164" s="236">
        <v>3</v>
      </c>
      <c r="F164" s="237"/>
      <c r="G164" s="238">
        <f>ROUND(E164*F164,2)</f>
        <v>0</v>
      </c>
      <c r="H164" s="237"/>
      <c r="I164" s="238">
        <f>ROUND(E164*H164,2)</f>
        <v>0</v>
      </c>
      <c r="J164" s="237"/>
      <c r="K164" s="238">
        <f>ROUND(E164*J164,2)</f>
        <v>0</v>
      </c>
      <c r="L164" s="238">
        <v>21</v>
      </c>
      <c r="M164" s="238">
        <f>G164*(1+L164/100)</f>
        <v>0</v>
      </c>
      <c r="N164" s="236">
        <v>0</v>
      </c>
      <c r="O164" s="236">
        <f>ROUND(E164*N164,2)</f>
        <v>0</v>
      </c>
      <c r="P164" s="236">
        <v>0</v>
      </c>
      <c r="Q164" s="236">
        <f>ROUND(E164*P164,2)</f>
        <v>0</v>
      </c>
      <c r="R164" s="238"/>
      <c r="S164" s="238" t="s">
        <v>533</v>
      </c>
      <c r="T164" s="239" t="s">
        <v>189</v>
      </c>
      <c r="U164" s="223">
        <v>0</v>
      </c>
      <c r="V164" s="223">
        <f>ROUND(E164*U164,2)</f>
        <v>0</v>
      </c>
      <c r="W164" s="223"/>
      <c r="X164" s="223" t="s">
        <v>210</v>
      </c>
      <c r="Y164" s="223" t="s">
        <v>191</v>
      </c>
      <c r="Z164" s="212"/>
      <c r="AA164" s="212"/>
      <c r="AB164" s="212"/>
      <c r="AC164" s="212"/>
      <c r="AD164" s="212"/>
      <c r="AE164" s="212"/>
      <c r="AF164" s="212"/>
      <c r="AG164" s="212" t="s">
        <v>211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45"/>
      <c r="D165" s="242"/>
      <c r="E165" s="242"/>
      <c r="F165" s="242"/>
      <c r="G165" s="242"/>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193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3">
        <v>78</v>
      </c>
      <c r="B166" s="234" t="s">
        <v>2017</v>
      </c>
      <c r="C166" s="244" t="s">
        <v>2018</v>
      </c>
      <c r="D166" s="235" t="s">
        <v>1863</v>
      </c>
      <c r="E166" s="236">
        <v>12</v>
      </c>
      <c r="F166" s="237"/>
      <c r="G166" s="238">
        <f>ROUND(E166*F166,2)</f>
        <v>0</v>
      </c>
      <c r="H166" s="237"/>
      <c r="I166" s="238">
        <f>ROUND(E166*H166,2)</f>
        <v>0</v>
      </c>
      <c r="J166" s="237"/>
      <c r="K166" s="238">
        <f>ROUND(E166*J166,2)</f>
        <v>0</v>
      </c>
      <c r="L166" s="238">
        <v>21</v>
      </c>
      <c r="M166" s="238">
        <f>G166*(1+L166/100)</f>
        <v>0</v>
      </c>
      <c r="N166" s="236">
        <v>0</v>
      </c>
      <c r="O166" s="236">
        <f>ROUND(E166*N166,2)</f>
        <v>0</v>
      </c>
      <c r="P166" s="236">
        <v>0</v>
      </c>
      <c r="Q166" s="236">
        <f>ROUND(E166*P166,2)</f>
        <v>0</v>
      </c>
      <c r="R166" s="238"/>
      <c r="S166" s="238" t="s">
        <v>533</v>
      </c>
      <c r="T166" s="239" t="s">
        <v>189</v>
      </c>
      <c r="U166" s="223">
        <v>0</v>
      </c>
      <c r="V166" s="223">
        <f>ROUND(E166*U166,2)</f>
        <v>0</v>
      </c>
      <c r="W166" s="223"/>
      <c r="X166" s="223" t="s">
        <v>210</v>
      </c>
      <c r="Y166" s="223" t="s">
        <v>191</v>
      </c>
      <c r="Z166" s="212"/>
      <c r="AA166" s="212"/>
      <c r="AB166" s="212"/>
      <c r="AC166" s="212"/>
      <c r="AD166" s="212"/>
      <c r="AE166" s="212"/>
      <c r="AF166" s="212"/>
      <c r="AG166" s="212" t="s">
        <v>211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45"/>
      <c r="D167" s="242"/>
      <c r="E167" s="242"/>
      <c r="F167" s="242"/>
      <c r="G167" s="242"/>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193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3">
        <v>79</v>
      </c>
      <c r="B168" s="234" t="s">
        <v>2019</v>
      </c>
      <c r="C168" s="244" t="s">
        <v>2020</v>
      </c>
      <c r="D168" s="235" t="s">
        <v>1863</v>
      </c>
      <c r="E168" s="236">
        <v>1</v>
      </c>
      <c r="F168" s="237"/>
      <c r="G168" s="238">
        <f>ROUND(E168*F168,2)</f>
        <v>0</v>
      </c>
      <c r="H168" s="237"/>
      <c r="I168" s="238">
        <f>ROUND(E168*H168,2)</f>
        <v>0</v>
      </c>
      <c r="J168" s="237"/>
      <c r="K168" s="238">
        <f>ROUND(E168*J168,2)</f>
        <v>0</v>
      </c>
      <c r="L168" s="238">
        <v>21</v>
      </c>
      <c r="M168" s="238">
        <f>G168*(1+L168/100)</f>
        <v>0</v>
      </c>
      <c r="N168" s="236">
        <v>0</v>
      </c>
      <c r="O168" s="236">
        <f>ROUND(E168*N168,2)</f>
        <v>0</v>
      </c>
      <c r="P168" s="236">
        <v>0</v>
      </c>
      <c r="Q168" s="236">
        <f>ROUND(E168*P168,2)</f>
        <v>0</v>
      </c>
      <c r="R168" s="238"/>
      <c r="S168" s="238" t="s">
        <v>533</v>
      </c>
      <c r="T168" s="239" t="s">
        <v>189</v>
      </c>
      <c r="U168" s="223">
        <v>0</v>
      </c>
      <c r="V168" s="223">
        <f>ROUND(E168*U168,2)</f>
        <v>0</v>
      </c>
      <c r="W168" s="223"/>
      <c r="X168" s="223" t="s">
        <v>210</v>
      </c>
      <c r="Y168" s="223" t="s">
        <v>191</v>
      </c>
      <c r="Z168" s="212"/>
      <c r="AA168" s="212"/>
      <c r="AB168" s="212"/>
      <c r="AC168" s="212"/>
      <c r="AD168" s="212"/>
      <c r="AE168" s="212"/>
      <c r="AF168" s="212"/>
      <c r="AG168" s="212" t="s">
        <v>211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45"/>
      <c r="D169" s="242"/>
      <c r="E169" s="242"/>
      <c r="F169" s="242"/>
      <c r="G169" s="242"/>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193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6" t="s">
        <v>183</v>
      </c>
      <c r="B170" s="227" t="s">
        <v>146</v>
      </c>
      <c r="C170" s="243" t="s">
        <v>147</v>
      </c>
      <c r="D170" s="228"/>
      <c r="E170" s="229"/>
      <c r="F170" s="230"/>
      <c r="G170" s="230">
        <f>SUMIF(AG171:AG242,"&lt;&gt;NOR",G171:G242)</f>
        <v>0</v>
      </c>
      <c r="H170" s="230"/>
      <c r="I170" s="230">
        <f>SUM(I171:I242)</f>
        <v>0</v>
      </c>
      <c r="J170" s="230"/>
      <c r="K170" s="230">
        <f>SUM(K171:K242)</f>
        <v>0</v>
      </c>
      <c r="L170" s="230"/>
      <c r="M170" s="230">
        <f>SUM(M171:M242)</f>
        <v>0</v>
      </c>
      <c r="N170" s="229"/>
      <c r="O170" s="229">
        <f>SUM(O171:O242)</f>
        <v>0</v>
      </c>
      <c r="P170" s="229"/>
      <c r="Q170" s="229">
        <f>SUM(Q171:Q242)</f>
        <v>0</v>
      </c>
      <c r="R170" s="230"/>
      <c r="S170" s="230"/>
      <c r="T170" s="231"/>
      <c r="U170" s="225"/>
      <c r="V170" s="225">
        <f>SUM(V171:V242)</f>
        <v>0</v>
      </c>
      <c r="W170" s="225"/>
      <c r="X170" s="225"/>
      <c r="Y170" s="225"/>
      <c r="AG170" t="s">
        <v>184</v>
      </c>
    </row>
    <row r="171" spans="1:60" outlineLevel="1" x14ac:dyDescent="0.2">
      <c r="A171" s="233">
        <v>80</v>
      </c>
      <c r="B171" s="234" t="s">
        <v>2021</v>
      </c>
      <c r="C171" s="244" t="s">
        <v>2022</v>
      </c>
      <c r="D171" s="235" t="s">
        <v>1863</v>
      </c>
      <c r="E171" s="236">
        <v>1</v>
      </c>
      <c r="F171" s="237"/>
      <c r="G171" s="238">
        <f>ROUND(E171*F171,2)</f>
        <v>0</v>
      </c>
      <c r="H171" s="237"/>
      <c r="I171" s="238">
        <f>ROUND(E171*H171,2)</f>
        <v>0</v>
      </c>
      <c r="J171" s="237"/>
      <c r="K171" s="238">
        <f>ROUND(E171*J171,2)</f>
        <v>0</v>
      </c>
      <c r="L171" s="238">
        <v>21</v>
      </c>
      <c r="M171" s="238">
        <f>G171*(1+L171/100)</f>
        <v>0</v>
      </c>
      <c r="N171" s="236">
        <v>0</v>
      </c>
      <c r="O171" s="236">
        <f>ROUND(E171*N171,2)</f>
        <v>0</v>
      </c>
      <c r="P171" s="236">
        <v>0</v>
      </c>
      <c r="Q171" s="236">
        <f>ROUND(E171*P171,2)</f>
        <v>0</v>
      </c>
      <c r="R171" s="238"/>
      <c r="S171" s="238" t="s">
        <v>533</v>
      </c>
      <c r="T171" s="239" t="s">
        <v>189</v>
      </c>
      <c r="U171" s="223">
        <v>0</v>
      </c>
      <c r="V171" s="223">
        <f>ROUND(E171*U171,2)</f>
        <v>0</v>
      </c>
      <c r="W171" s="223"/>
      <c r="X171" s="223" t="s">
        <v>210</v>
      </c>
      <c r="Y171" s="223" t="s">
        <v>191</v>
      </c>
      <c r="Z171" s="212"/>
      <c r="AA171" s="212"/>
      <c r="AB171" s="212"/>
      <c r="AC171" s="212"/>
      <c r="AD171" s="212"/>
      <c r="AE171" s="212"/>
      <c r="AF171" s="212"/>
      <c r="AG171" s="212" t="s">
        <v>211</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45"/>
      <c r="D172" s="242"/>
      <c r="E172" s="242"/>
      <c r="F172" s="242"/>
      <c r="G172" s="242"/>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193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3">
        <v>81</v>
      </c>
      <c r="B173" s="234" t="s">
        <v>2023</v>
      </c>
      <c r="C173" s="244" t="s">
        <v>2024</v>
      </c>
      <c r="D173" s="235" t="s">
        <v>1863</v>
      </c>
      <c r="E173" s="236">
        <v>2</v>
      </c>
      <c r="F173" s="237"/>
      <c r="G173" s="238">
        <f>ROUND(E173*F173,2)</f>
        <v>0</v>
      </c>
      <c r="H173" s="237"/>
      <c r="I173" s="238">
        <f>ROUND(E173*H173,2)</f>
        <v>0</v>
      </c>
      <c r="J173" s="237"/>
      <c r="K173" s="238">
        <f>ROUND(E173*J173,2)</f>
        <v>0</v>
      </c>
      <c r="L173" s="238">
        <v>21</v>
      </c>
      <c r="M173" s="238">
        <f>G173*(1+L173/100)</f>
        <v>0</v>
      </c>
      <c r="N173" s="236">
        <v>0</v>
      </c>
      <c r="O173" s="236">
        <f>ROUND(E173*N173,2)</f>
        <v>0</v>
      </c>
      <c r="P173" s="236">
        <v>0</v>
      </c>
      <c r="Q173" s="236">
        <f>ROUND(E173*P173,2)</f>
        <v>0</v>
      </c>
      <c r="R173" s="238"/>
      <c r="S173" s="238" t="s">
        <v>533</v>
      </c>
      <c r="T173" s="239" t="s">
        <v>189</v>
      </c>
      <c r="U173" s="223">
        <v>0</v>
      </c>
      <c r="V173" s="223">
        <f>ROUND(E173*U173,2)</f>
        <v>0</v>
      </c>
      <c r="W173" s="223"/>
      <c r="X173" s="223" t="s">
        <v>210</v>
      </c>
      <c r="Y173" s="223" t="s">
        <v>191</v>
      </c>
      <c r="Z173" s="212"/>
      <c r="AA173" s="212"/>
      <c r="AB173" s="212"/>
      <c r="AC173" s="212"/>
      <c r="AD173" s="212"/>
      <c r="AE173" s="212"/>
      <c r="AF173" s="212"/>
      <c r="AG173" s="212" t="s">
        <v>211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45"/>
      <c r="D174" s="242"/>
      <c r="E174" s="242"/>
      <c r="F174" s="242"/>
      <c r="G174" s="242"/>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193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3">
        <v>82</v>
      </c>
      <c r="B175" s="234" t="s">
        <v>2025</v>
      </c>
      <c r="C175" s="244" t="s">
        <v>2026</v>
      </c>
      <c r="D175" s="235" t="s">
        <v>1863</v>
      </c>
      <c r="E175" s="236">
        <v>1</v>
      </c>
      <c r="F175" s="237"/>
      <c r="G175" s="238">
        <f>ROUND(E175*F175,2)</f>
        <v>0</v>
      </c>
      <c r="H175" s="237"/>
      <c r="I175" s="238">
        <f>ROUND(E175*H175,2)</f>
        <v>0</v>
      </c>
      <c r="J175" s="237"/>
      <c r="K175" s="238">
        <f>ROUND(E175*J175,2)</f>
        <v>0</v>
      </c>
      <c r="L175" s="238">
        <v>21</v>
      </c>
      <c r="M175" s="238">
        <f>G175*(1+L175/100)</f>
        <v>0</v>
      </c>
      <c r="N175" s="236">
        <v>0</v>
      </c>
      <c r="O175" s="236">
        <f>ROUND(E175*N175,2)</f>
        <v>0</v>
      </c>
      <c r="P175" s="236">
        <v>0</v>
      </c>
      <c r="Q175" s="236">
        <f>ROUND(E175*P175,2)</f>
        <v>0</v>
      </c>
      <c r="R175" s="238"/>
      <c r="S175" s="238" t="s">
        <v>533</v>
      </c>
      <c r="T175" s="239" t="s">
        <v>189</v>
      </c>
      <c r="U175" s="223">
        <v>0</v>
      </c>
      <c r="V175" s="223">
        <f>ROUND(E175*U175,2)</f>
        <v>0</v>
      </c>
      <c r="W175" s="223"/>
      <c r="X175" s="223" t="s">
        <v>210</v>
      </c>
      <c r="Y175" s="223" t="s">
        <v>191</v>
      </c>
      <c r="Z175" s="212"/>
      <c r="AA175" s="212"/>
      <c r="AB175" s="212"/>
      <c r="AC175" s="212"/>
      <c r="AD175" s="212"/>
      <c r="AE175" s="212"/>
      <c r="AF175" s="212"/>
      <c r="AG175" s="212" t="s">
        <v>211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45"/>
      <c r="D176" s="242"/>
      <c r="E176" s="242"/>
      <c r="F176" s="242"/>
      <c r="G176" s="242"/>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193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3">
        <v>83</v>
      </c>
      <c r="B177" s="234" t="s">
        <v>2027</v>
      </c>
      <c r="C177" s="244" t="s">
        <v>2028</v>
      </c>
      <c r="D177" s="235" t="s">
        <v>1863</v>
      </c>
      <c r="E177" s="236">
        <v>2</v>
      </c>
      <c r="F177" s="237"/>
      <c r="G177" s="238">
        <f>ROUND(E177*F177,2)</f>
        <v>0</v>
      </c>
      <c r="H177" s="237"/>
      <c r="I177" s="238">
        <f>ROUND(E177*H177,2)</f>
        <v>0</v>
      </c>
      <c r="J177" s="237"/>
      <c r="K177" s="238">
        <f>ROUND(E177*J177,2)</f>
        <v>0</v>
      </c>
      <c r="L177" s="238">
        <v>21</v>
      </c>
      <c r="M177" s="238">
        <f>G177*(1+L177/100)</f>
        <v>0</v>
      </c>
      <c r="N177" s="236">
        <v>0</v>
      </c>
      <c r="O177" s="236">
        <f>ROUND(E177*N177,2)</f>
        <v>0</v>
      </c>
      <c r="P177" s="236">
        <v>0</v>
      </c>
      <c r="Q177" s="236">
        <f>ROUND(E177*P177,2)</f>
        <v>0</v>
      </c>
      <c r="R177" s="238"/>
      <c r="S177" s="238" t="s">
        <v>533</v>
      </c>
      <c r="T177" s="239" t="s">
        <v>189</v>
      </c>
      <c r="U177" s="223">
        <v>0</v>
      </c>
      <c r="V177" s="223">
        <f>ROUND(E177*U177,2)</f>
        <v>0</v>
      </c>
      <c r="W177" s="223"/>
      <c r="X177" s="223" t="s">
        <v>210</v>
      </c>
      <c r="Y177" s="223" t="s">
        <v>191</v>
      </c>
      <c r="Z177" s="212"/>
      <c r="AA177" s="212"/>
      <c r="AB177" s="212"/>
      <c r="AC177" s="212"/>
      <c r="AD177" s="212"/>
      <c r="AE177" s="212"/>
      <c r="AF177" s="212"/>
      <c r="AG177" s="212" t="s">
        <v>211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5"/>
      <c r="D178" s="242"/>
      <c r="E178" s="242"/>
      <c r="F178" s="242"/>
      <c r="G178" s="242"/>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193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3">
        <v>84</v>
      </c>
      <c r="B179" s="234" t="s">
        <v>2029</v>
      </c>
      <c r="C179" s="244" t="s">
        <v>2030</v>
      </c>
      <c r="D179" s="235" t="s">
        <v>1863</v>
      </c>
      <c r="E179" s="236">
        <v>1</v>
      </c>
      <c r="F179" s="237"/>
      <c r="G179" s="238">
        <f>ROUND(E179*F179,2)</f>
        <v>0</v>
      </c>
      <c r="H179" s="237"/>
      <c r="I179" s="238">
        <f>ROUND(E179*H179,2)</f>
        <v>0</v>
      </c>
      <c r="J179" s="237"/>
      <c r="K179" s="238">
        <f>ROUND(E179*J179,2)</f>
        <v>0</v>
      </c>
      <c r="L179" s="238">
        <v>21</v>
      </c>
      <c r="M179" s="238">
        <f>G179*(1+L179/100)</f>
        <v>0</v>
      </c>
      <c r="N179" s="236">
        <v>0</v>
      </c>
      <c r="O179" s="236">
        <f>ROUND(E179*N179,2)</f>
        <v>0</v>
      </c>
      <c r="P179" s="236">
        <v>0</v>
      </c>
      <c r="Q179" s="236">
        <f>ROUND(E179*P179,2)</f>
        <v>0</v>
      </c>
      <c r="R179" s="238"/>
      <c r="S179" s="238" t="s">
        <v>533</v>
      </c>
      <c r="T179" s="239" t="s">
        <v>189</v>
      </c>
      <c r="U179" s="223">
        <v>0</v>
      </c>
      <c r="V179" s="223">
        <f>ROUND(E179*U179,2)</f>
        <v>0</v>
      </c>
      <c r="W179" s="223"/>
      <c r="X179" s="223" t="s">
        <v>210</v>
      </c>
      <c r="Y179" s="223" t="s">
        <v>191</v>
      </c>
      <c r="Z179" s="212"/>
      <c r="AA179" s="212"/>
      <c r="AB179" s="212"/>
      <c r="AC179" s="212"/>
      <c r="AD179" s="212"/>
      <c r="AE179" s="212"/>
      <c r="AF179" s="212"/>
      <c r="AG179" s="212" t="s">
        <v>211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45"/>
      <c r="D180" s="242"/>
      <c r="E180" s="242"/>
      <c r="F180" s="242"/>
      <c r="G180" s="242"/>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193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3">
        <v>85</v>
      </c>
      <c r="B181" s="234" t="s">
        <v>2031</v>
      </c>
      <c r="C181" s="244" t="s">
        <v>2032</v>
      </c>
      <c r="D181" s="235" t="s">
        <v>1863</v>
      </c>
      <c r="E181" s="236">
        <v>3</v>
      </c>
      <c r="F181" s="237"/>
      <c r="G181" s="238">
        <f>ROUND(E181*F181,2)</f>
        <v>0</v>
      </c>
      <c r="H181" s="237"/>
      <c r="I181" s="238">
        <f>ROUND(E181*H181,2)</f>
        <v>0</v>
      </c>
      <c r="J181" s="237"/>
      <c r="K181" s="238">
        <f>ROUND(E181*J181,2)</f>
        <v>0</v>
      </c>
      <c r="L181" s="238">
        <v>21</v>
      </c>
      <c r="M181" s="238">
        <f>G181*(1+L181/100)</f>
        <v>0</v>
      </c>
      <c r="N181" s="236">
        <v>0</v>
      </c>
      <c r="O181" s="236">
        <f>ROUND(E181*N181,2)</f>
        <v>0</v>
      </c>
      <c r="P181" s="236">
        <v>0</v>
      </c>
      <c r="Q181" s="236">
        <f>ROUND(E181*P181,2)</f>
        <v>0</v>
      </c>
      <c r="R181" s="238"/>
      <c r="S181" s="238" t="s">
        <v>533</v>
      </c>
      <c r="T181" s="239" t="s">
        <v>189</v>
      </c>
      <c r="U181" s="223">
        <v>0</v>
      </c>
      <c r="V181" s="223">
        <f>ROUND(E181*U181,2)</f>
        <v>0</v>
      </c>
      <c r="W181" s="223"/>
      <c r="X181" s="223" t="s">
        <v>210</v>
      </c>
      <c r="Y181" s="223" t="s">
        <v>191</v>
      </c>
      <c r="Z181" s="212"/>
      <c r="AA181" s="212"/>
      <c r="AB181" s="212"/>
      <c r="AC181" s="212"/>
      <c r="AD181" s="212"/>
      <c r="AE181" s="212"/>
      <c r="AF181" s="212"/>
      <c r="AG181" s="212" t="s">
        <v>211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45"/>
      <c r="D182" s="242"/>
      <c r="E182" s="242"/>
      <c r="F182" s="242"/>
      <c r="G182" s="242"/>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193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3">
        <v>86</v>
      </c>
      <c r="B183" s="234" t="s">
        <v>2033</v>
      </c>
      <c r="C183" s="244" t="s">
        <v>2034</v>
      </c>
      <c r="D183" s="235" t="s">
        <v>1863</v>
      </c>
      <c r="E183" s="236">
        <v>2</v>
      </c>
      <c r="F183" s="237"/>
      <c r="G183" s="238">
        <f>ROUND(E183*F183,2)</f>
        <v>0</v>
      </c>
      <c r="H183" s="237"/>
      <c r="I183" s="238">
        <f>ROUND(E183*H183,2)</f>
        <v>0</v>
      </c>
      <c r="J183" s="237"/>
      <c r="K183" s="238">
        <f>ROUND(E183*J183,2)</f>
        <v>0</v>
      </c>
      <c r="L183" s="238">
        <v>21</v>
      </c>
      <c r="M183" s="238">
        <f>G183*(1+L183/100)</f>
        <v>0</v>
      </c>
      <c r="N183" s="236">
        <v>0</v>
      </c>
      <c r="O183" s="236">
        <f>ROUND(E183*N183,2)</f>
        <v>0</v>
      </c>
      <c r="P183" s="236">
        <v>0</v>
      </c>
      <c r="Q183" s="236">
        <f>ROUND(E183*P183,2)</f>
        <v>0</v>
      </c>
      <c r="R183" s="238"/>
      <c r="S183" s="238" t="s">
        <v>533</v>
      </c>
      <c r="T183" s="239" t="s">
        <v>189</v>
      </c>
      <c r="U183" s="223">
        <v>0</v>
      </c>
      <c r="V183" s="223">
        <f>ROUND(E183*U183,2)</f>
        <v>0</v>
      </c>
      <c r="W183" s="223"/>
      <c r="X183" s="223" t="s">
        <v>210</v>
      </c>
      <c r="Y183" s="223" t="s">
        <v>191</v>
      </c>
      <c r="Z183" s="212"/>
      <c r="AA183" s="212"/>
      <c r="AB183" s="212"/>
      <c r="AC183" s="212"/>
      <c r="AD183" s="212"/>
      <c r="AE183" s="212"/>
      <c r="AF183" s="212"/>
      <c r="AG183" s="212" t="s">
        <v>211</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45"/>
      <c r="D184" s="242"/>
      <c r="E184" s="242"/>
      <c r="F184" s="242"/>
      <c r="G184" s="242"/>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193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33">
        <v>87</v>
      </c>
      <c r="B185" s="234" t="s">
        <v>2035</v>
      </c>
      <c r="C185" s="244" t="s">
        <v>2036</v>
      </c>
      <c r="D185" s="235" t="s">
        <v>1863</v>
      </c>
      <c r="E185" s="236">
        <v>1</v>
      </c>
      <c r="F185" s="237"/>
      <c r="G185" s="238">
        <f>ROUND(E185*F185,2)</f>
        <v>0</v>
      </c>
      <c r="H185" s="237"/>
      <c r="I185" s="238">
        <f>ROUND(E185*H185,2)</f>
        <v>0</v>
      </c>
      <c r="J185" s="237"/>
      <c r="K185" s="238">
        <f>ROUND(E185*J185,2)</f>
        <v>0</v>
      </c>
      <c r="L185" s="238">
        <v>21</v>
      </c>
      <c r="M185" s="238">
        <f>G185*(1+L185/100)</f>
        <v>0</v>
      </c>
      <c r="N185" s="236">
        <v>0</v>
      </c>
      <c r="O185" s="236">
        <f>ROUND(E185*N185,2)</f>
        <v>0</v>
      </c>
      <c r="P185" s="236">
        <v>0</v>
      </c>
      <c r="Q185" s="236">
        <f>ROUND(E185*P185,2)</f>
        <v>0</v>
      </c>
      <c r="R185" s="238"/>
      <c r="S185" s="238" t="s">
        <v>533</v>
      </c>
      <c r="T185" s="239" t="s">
        <v>189</v>
      </c>
      <c r="U185" s="223">
        <v>0</v>
      </c>
      <c r="V185" s="223">
        <f>ROUND(E185*U185,2)</f>
        <v>0</v>
      </c>
      <c r="W185" s="223"/>
      <c r="X185" s="223" t="s">
        <v>210</v>
      </c>
      <c r="Y185" s="223" t="s">
        <v>191</v>
      </c>
      <c r="Z185" s="212"/>
      <c r="AA185" s="212"/>
      <c r="AB185" s="212"/>
      <c r="AC185" s="212"/>
      <c r="AD185" s="212"/>
      <c r="AE185" s="212"/>
      <c r="AF185" s="212"/>
      <c r="AG185" s="212" t="s">
        <v>211</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5"/>
      <c r="D186" s="242"/>
      <c r="E186" s="242"/>
      <c r="F186" s="242"/>
      <c r="G186" s="242"/>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193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3">
        <v>88</v>
      </c>
      <c r="B187" s="234" t="s">
        <v>2037</v>
      </c>
      <c r="C187" s="244" t="s">
        <v>2038</v>
      </c>
      <c r="D187" s="235" t="s">
        <v>1863</v>
      </c>
      <c r="E187" s="236">
        <v>1</v>
      </c>
      <c r="F187" s="237"/>
      <c r="G187" s="238">
        <f>ROUND(E187*F187,2)</f>
        <v>0</v>
      </c>
      <c r="H187" s="237"/>
      <c r="I187" s="238">
        <f>ROUND(E187*H187,2)</f>
        <v>0</v>
      </c>
      <c r="J187" s="237"/>
      <c r="K187" s="238">
        <f>ROUND(E187*J187,2)</f>
        <v>0</v>
      </c>
      <c r="L187" s="238">
        <v>21</v>
      </c>
      <c r="M187" s="238">
        <f>G187*(1+L187/100)</f>
        <v>0</v>
      </c>
      <c r="N187" s="236">
        <v>0</v>
      </c>
      <c r="O187" s="236">
        <f>ROUND(E187*N187,2)</f>
        <v>0</v>
      </c>
      <c r="P187" s="236">
        <v>0</v>
      </c>
      <c r="Q187" s="236">
        <f>ROUND(E187*P187,2)</f>
        <v>0</v>
      </c>
      <c r="R187" s="238"/>
      <c r="S187" s="238" t="s">
        <v>533</v>
      </c>
      <c r="T187" s="239" t="s">
        <v>189</v>
      </c>
      <c r="U187" s="223">
        <v>0</v>
      </c>
      <c r="V187" s="223">
        <f>ROUND(E187*U187,2)</f>
        <v>0</v>
      </c>
      <c r="W187" s="223"/>
      <c r="X187" s="223" t="s">
        <v>210</v>
      </c>
      <c r="Y187" s="223" t="s">
        <v>191</v>
      </c>
      <c r="Z187" s="212"/>
      <c r="AA187" s="212"/>
      <c r="AB187" s="212"/>
      <c r="AC187" s="212"/>
      <c r="AD187" s="212"/>
      <c r="AE187" s="212"/>
      <c r="AF187" s="212"/>
      <c r="AG187" s="212" t="s">
        <v>211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45"/>
      <c r="D188" s="242"/>
      <c r="E188" s="242"/>
      <c r="F188" s="242"/>
      <c r="G188" s="242"/>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193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3">
        <v>89</v>
      </c>
      <c r="B189" s="234" t="s">
        <v>2039</v>
      </c>
      <c r="C189" s="244" t="s">
        <v>2040</v>
      </c>
      <c r="D189" s="235" t="s">
        <v>1863</v>
      </c>
      <c r="E189" s="236">
        <v>1</v>
      </c>
      <c r="F189" s="237"/>
      <c r="G189" s="238">
        <f>ROUND(E189*F189,2)</f>
        <v>0</v>
      </c>
      <c r="H189" s="237"/>
      <c r="I189" s="238">
        <f>ROUND(E189*H189,2)</f>
        <v>0</v>
      </c>
      <c r="J189" s="237"/>
      <c r="K189" s="238">
        <f>ROUND(E189*J189,2)</f>
        <v>0</v>
      </c>
      <c r="L189" s="238">
        <v>21</v>
      </c>
      <c r="M189" s="238">
        <f>G189*(1+L189/100)</f>
        <v>0</v>
      </c>
      <c r="N189" s="236">
        <v>0</v>
      </c>
      <c r="O189" s="236">
        <f>ROUND(E189*N189,2)</f>
        <v>0</v>
      </c>
      <c r="P189" s="236">
        <v>0</v>
      </c>
      <c r="Q189" s="236">
        <f>ROUND(E189*P189,2)</f>
        <v>0</v>
      </c>
      <c r="R189" s="238"/>
      <c r="S189" s="238" t="s">
        <v>533</v>
      </c>
      <c r="T189" s="239" t="s">
        <v>189</v>
      </c>
      <c r="U189" s="223">
        <v>0</v>
      </c>
      <c r="V189" s="223">
        <f>ROUND(E189*U189,2)</f>
        <v>0</v>
      </c>
      <c r="W189" s="223"/>
      <c r="X189" s="223" t="s">
        <v>210</v>
      </c>
      <c r="Y189" s="223" t="s">
        <v>191</v>
      </c>
      <c r="Z189" s="212"/>
      <c r="AA189" s="212"/>
      <c r="AB189" s="212"/>
      <c r="AC189" s="212"/>
      <c r="AD189" s="212"/>
      <c r="AE189" s="212"/>
      <c r="AF189" s="212"/>
      <c r="AG189" s="212" t="s">
        <v>211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45"/>
      <c r="D190" s="242"/>
      <c r="E190" s="242"/>
      <c r="F190" s="242"/>
      <c r="G190" s="242"/>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193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3">
        <v>90</v>
      </c>
      <c r="B191" s="234" t="s">
        <v>2041</v>
      </c>
      <c r="C191" s="244" t="s">
        <v>2042</v>
      </c>
      <c r="D191" s="235" t="s">
        <v>1863</v>
      </c>
      <c r="E191" s="236">
        <v>12</v>
      </c>
      <c r="F191" s="237"/>
      <c r="G191" s="238">
        <f>ROUND(E191*F191,2)</f>
        <v>0</v>
      </c>
      <c r="H191" s="237"/>
      <c r="I191" s="238">
        <f>ROUND(E191*H191,2)</f>
        <v>0</v>
      </c>
      <c r="J191" s="237"/>
      <c r="K191" s="238">
        <f>ROUND(E191*J191,2)</f>
        <v>0</v>
      </c>
      <c r="L191" s="238">
        <v>21</v>
      </c>
      <c r="M191" s="238">
        <f>G191*(1+L191/100)</f>
        <v>0</v>
      </c>
      <c r="N191" s="236">
        <v>0</v>
      </c>
      <c r="O191" s="236">
        <f>ROUND(E191*N191,2)</f>
        <v>0</v>
      </c>
      <c r="P191" s="236">
        <v>0</v>
      </c>
      <c r="Q191" s="236">
        <f>ROUND(E191*P191,2)</f>
        <v>0</v>
      </c>
      <c r="R191" s="238"/>
      <c r="S191" s="238" t="s">
        <v>533</v>
      </c>
      <c r="T191" s="239" t="s">
        <v>189</v>
      </c>
      <c r="U191" s="223">
        <v>0</v>
      </c>
      <c r="V191" s="223">
        <f>ROUND(E191*U191,2)</f>
        <v>0</v>
      </c>
      <c r="W191" s="223"/>
      <c r="X191" s="223" t="s">
        <v>210</v>
      </c>
      <c r="Y191" s="223" t="s">
        <v>191</v>
      </c>
      <c r="Z191" s="212"/>
      <c r="AA191" s="212"/>
      <c r="AB191" s="212"/>
      <c r="AC191" s="212"/>
      <c r="AD191" s="212"/>
      <c r="AE191" s="212"/>
      <c r="AF191" s="212"/>
      <c r="AG191" s="212" t="s">
        <v>211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45"/>
      <c r="D192" s="242"/>
      <c r="E192" s="242"/>
      <c r="F192" s="242"/>
      <c r="G192" s="242"/>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193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3">
        <v>91</v>
      </c>
      <c r="B193" s="234" t="s">
        <v>2043</v>
      </c>
      <c r="C193" s="244" t="s">
        <v>2044</v>
      </c>
      <c r="D193" s="235" t="s">
        <v>1863</v>
      </c>
      <c r="E193" s="236">
        <v>5</v>
      </c>
      <c r="F193" s="237"/>
      <c r="G193" s="238">
        <f>ROUND(E193*F193,2)</f>
        <v>0</v>
      </c>
      <c r="H193" s="237"/>
      <c r="I193" s="238">
        <f>ROUND(E193*H193,2)</f>
        <v>0</v>
      </c>
      <c r="J193" s="237"/>
      <c r="K193" s="238">
        <f>ROUND(E193*J193,2)</f>
        <v>0</v>
      </c>
      <c r="L193" s="238">
        <v>21</v>
      </c>
      <c r="M193" s="238">
        <f>G193*(1+L193/100)</f>
        <v>0</v>
      </c>
      <c r="N193" s="236">
        <v>0</v>
      </c>
      <c r="O193" s="236">
        <f>ROUND(E193*N193,2)</f>
        <v>0</v>
      </c>
      <c r="P193" s="236">
        <v>0</v>
      </c>
      <c r="Q193" s="236">
        <f>ROUND(E193*P193,2)</f>
        <v>0</v>
      </c>
      <c r="R193" s="238"/>
      <c r="S193" s="238" t="s">
        <v>533</v>
      </c>
      <c r="T193" s="239" t="s">
        <v>189</v>
      </c>
      <c r="U193" s="223">
        <v>0</v>
      </c>
      <c r="V193" s="223">
        <f>ROUND(E193*U193,2)</f>
        <v>0</v>
      </c>
      <c r="W193" s="223"/>
      <c r="X193" s="223" t="s">
        <v>210</v>
      </c>
      <c r="Y193" s="223" t="s">
        <v>191</v>
      </c>
      <c r="Z193" s="212"/>
      <c r="AA193" s="212"/>
      <c r="AB193" s="212"/>
      <c r="AC193" s="212"/>
      <c r="AD193" s="212"/>
      <c r="AE193" s="212"/>
      <c r="AF193" s="212"/>
      <c r="AG193" s="212" t="s">
        <v>211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45"/>
      <c r="D194" s="242"/>
      <c r="E194" s="242"/>
      <c r="F194" s="242"/>
      <c r="G194" s="242"/>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193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3">
        <v>92</v>
      </c>
      <c r="B195" s="234" t="s">
        <v>2045</v>
      </c>
      <c r="C195" s="244" t="s">
        <v>2046</v>
      </c>
      <c r="D195" s="235" t="s">
        <v>1863</v>
      </c>
      <c r="E195" s="236">
        <v>5</v>
      </c>
      <c r="F195" s="237"/>
      <c r="G195" s="238">
        <f>ROUND(E195*F195,2)</f>
        <v>0</v>
      </c>
      <c r="H195" s="237"/>
      <c r="I195" s="238">
        <f>ROUND(E195*H195,2)</f>
        <v>0</v>
      </c>
      <c r="J195" s="237"/>
      <c r="K195" s="238">
        <f>ROUND(E195*J195,2)</f>
        <v>0</v>
      </c>
      <c r="L195" s="238">
        <v>21</v>
      </c>
      <c r="M195" s="238">
        <f>G195*(1+L195/100)</f>
        <v>0</v>
      </c>
      <c r="N195" s="236">
        <v>0</v>
      </c>
      <c r="O195" s="236">
        <f>ROUND(E195*N195,2)</f>
        <v>0</v>
      </c>
      <c r="P195" s="236">
        <v>0</v>
      </c>
      <c r="Q195" s="236">
        <f>ROUND(E195*P195,2)</f>
        <v>0</v>
      </c>
      <c r="R195" s="238"/>
      <c r="S195" s="238" t="s">
        <v>533</v>
      </c>
      <c r="T195" s="239" t="s">
        <v>189</v>
      </c>
      <c r="U195" s="223">
        <v>0</v>
      </c>
      <c r="V195" s="223">
        <f>ROUND(E195*U195,2)</f>
        <v>0</v>
      </c>
      <c r="W195" s="223"/>
      <c r="X195" s="223" t="s">
        <v>210</v>
      </c>
      <c r="Y195" s="223" t="s">
        <v>191</v>
      </c>
      <c r="Z195" s="212"/>
      <c r="AA195" s="212"/>
      <c r="AB195" s="212"/>
      <c r="AC195" s="212"/>
      <c r="AD195" s="212"/>
      <c r="AE195" s="212"/>
      <c r="AF195" s="212"/>
      <c r="AG195" s="212" t="s">
        <v>211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5"/>
      <c r="D196" s="242"/>
      <c r="E196" s="242"/>
      <c r="F196" s="242"/>
      <c r="G196" s="242"/>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193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3">
        <v>93</v>
      </c>
      <c r="B197" s="234" t="s">
        <v>2047</v>
      </c>
      <c r="C197" s="244" t="s">
        <v>2048</v>
      </c>
      <c r="D197" s="235" t="s">
        <v>1863</v>
      </c>
      <c r="E197" s="236">
        <v>2</v>
      </c>
      <c r="F197" s="237"/>
      <c r="G197" s="238">
        <f>ROUND(E197*F197,2)</f>
        <v>0</v>
      </c>
      <c r="H197" s="237"/>
      <c r="I197" s="238">
        <f>ROUND(E197*H197,2)</f>
        <v>0</v>
      </c>
      <c r="J197" s="237"/>
      <c r="K197" s="238">
        <f>ROUND(E197*J197,2)</f>
        <v>0</v>
      </c>
      <c r="L197" s="238">
        <v>21</v>
      </c>
      <c r="M197" s="238">
        <f>G197*(1+L197/100)</f>
        <v>0</v>
      </c>
      <c r="N197" s="236">
        <v>0</v>
      </c>
      <c r="O197" s="236">
        <f>ROUND(E197*N197,2)</f>
        <v>0</v>
      </c>
      <c r="P197" s="236">
        <v>0</v>
      </c>
      <c r="Q197" s="236">
        <f>ROUND(E197*P197,2)</f>
        <v>0</v>
      </c>
      <c r="R197" s="238"/>
      <c r="S197" s="238" t="s">
        <v>533</v>
      </c>
      <c r="T197" s="239" t="s">
        <v>189</v>
      </c>
      <c r="U197" s="223">
        <v>0</v>
      </c>
      <c r="V197" s="223">
        <f>ROUND(E197*U197,2)</f>
        <v>0</v>
      </c>
      <c r="W197" s="223"/>
      <c r="X197" s="223" t="s">
        <v>210</v>
      </c>
      <c r="Y197" s="223" t="s">
        <v>191</v>
      </c>
      <c r="Z197" s="212"/>
      <c r="AA197" s="212"/>
      <c r="AB197" s="212"/>
      <c r="AC197" s="212"/>
      <c r="AD197" s="212"/>
      <c r="AE197" s="212"/>
      <c r="AF197" s="212"/>
      <c r="AG197" s="212" t="s">
        <v>211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45"/>
      <c r="D198" s="242"/>
      <c r="E198" s="242"/>
      <c r="F198" s="242"/>
      <c r="G198" s="242"/>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193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3">
        <v>94</v>
      </c>
      <c r="B199" s="234" t="s">
        <v>2049</v>
      </c>
      <c r="C199" s="244" t="s">
        <v>2050</v>
      </c>
      <c r="D199" s="235" t="s">
        <v>1863</v>
      </c>
      <c r="E199" s="236">
        <v>1</v>
      </c>
      <c r="F199" s="237"/>
      <c r="G199" s="238">
        <f>ROUND(E199*F199,2)</f>
        <v>0</v>
      </c>
      <c r="H199" s="237"/>
      <c r="I199" s="238">
        <f>ROUND(E199*H199,2)</f>
        <v>0</v>
      </c>
      <c r="J199" s="237"/>
      <c r="K199" s="238">
        <f>ROUND(E199*J199,2)</f>
        <v>0</v>
      </c>
      <c r="L199" s="238">
        <v>21</v>
      </c>
      <c r="M199" s="238">
        <f>G199*(1+L199/100)</f>
        <v>0</v>
      </c>
      <c r="N199" s="236">
        <v>0</v>
      </c>
      <c r="O199" s="236">
        <f>ROUND(E199*N199,2)</f>
        <v>0</v>
      </c>
      <c r="P199" s="236">
        <v>0</v>
      </c>
      <c r="Q199" s="236">
        <f>ROUND(E199*P199,2)</f>
        <v>0</v>
      </c>
      <c r="R199" s="238"/>
      <c r="S199" s="238" t="s">
        <v>533</v>
      </c>
      <c r="T199" s="239" t="s">
        <v>189</v>
      </c>
      <c r="U199" s="223">
        <v>0</v>
      </c>
      <c r="V199" s="223">
        <f>ROUND(E199*U199,2)</f>
        <v>0</v>
      </c>
      <c r="W199" s="223"/>
      <c r="X199" s="223" t="s">
        <v>210</v>
      </c>
      <c r="Y199" s="223" t="s">
        <v>191</v>
      </c>
      <c r="Z199" s="212"/>
      <c r="AA199" s="212"/>
      <c r="AB199" s="212"/>
      <c r="AC199" s="212"/>
      <c r="AD199" s="212"/>
      <c r="AE199" s="212"/>
      <c r="AF199" s="212"/>
      <c r="AG199" s="212" t="s">
        <v>211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5"/>
      <c r="D200" s="242"/>
      <c r="E200" s="242"/>
      <c r="F200" s="242"/>
      <c r="G200" s="242"/>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193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33">
        <v>95</v>
      </c>
      <c r="B201" s="234" t="s">
        <v>2051</v>
      </c>
      <c r="C201" s="244" t="s">
        <v>2052</v>
      </c>
      <c r="D201" s="235" t="s">
        <v>1863</v>
      </c>
      <c r="E201" s="236">
        <v>1</v>
      </c>
      <c r="F201" s="237"/>
      <c r="G201" s="238">
        <f>ROUND(E201*F201,2)</f>
        <v>0</v>
      </c>
      <c r="H201" s="237"/>
      <c r="I201" s="238">
        <f>ROUND(E201*H201,2)</f>
        <v>0</v>
      </c>
      <c r="J201" s="237"/>
      <c r="K201" s="238">
        <f>ROUND(E201*J201,2)</f>
        <v>0</v>
      </c>
      <c r="L201" s="238">
        <v>21</v>
      </c>
      <c r="M201" s="238">
        <f>G201*(1+L201/100)</f>
        <v>0</v>
      </c>
      <c r="N201" s="236">
        <v>0</v>
      </c>
      <c r="O201" s="236">
        <f>ROUND(E201*N201,2)</f>
        <v>0</v>
      </c>
      <c r="P201" s="236">
        <v>0</v>
      </c>
      <c r="Q201" s="236">
        <f>ROUND(E201*P201,2)</f>
        <v>0</v>
      </c>
      <c r="R201" s="238"/>
      <c r="S201" s="238" t="s">
        <v>533</v>
      </c>
      <c r="T201" s="239" t="s">
        <v>189</v>
      </c>
      <c r="U201" s="223">
        <v>0</v>
      </c>
      <c r="V201" s="223">
        <f>ROUND(E201*U201,2)</f>
        <v>0</v>
      </c>
      <c r="W201" s="223"/>
      <c r="X201" s="223" t="s">
        <v>210</v>
      </c>
      <c r="Y201" s="223" t="s">
        <v>191</v>
      </c>
      <c r="Z201" s="212"/>
      <c r="AA201" s="212"/>
      <c r="AB201" s="212"/>
      <c r="AC201" s="212"/>
      <c r="AD201" s="212"/>
      <c r="AE201" s="212"/>
      <c r="AF201" s="212"/>
      <c r="AG201" s="212" t="s">
        <v>211</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45"/>
      <c r="D202" s="242"/>
      <c r="E202" s="242"/>
      <c r="F202" s="242"/>
      <c r="G202" s="242"/>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193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3">
        <v>96</v>
      </c>
      <c r="B203" s="234" t="s">
        <v>2053</v>
      </c>
      <c r="C203" s="244" t="s">
        <v>2054</v>
      </c>
      <c r="D203" s="235" t="s">
        <v>1863</v>
      </c>
      <c r="E203" s="236">
        <v>9</v>
      </c>
      <c r="F203" s="237"/>
      <c r="G203" s="238">
        <f>ROUND(E203*F203,2)</f>
        <v>0</v>
      </c>
      <c r="H203" s="237"/>
      <c r="I203" s="238">
        <f>ROUND(E203*H203,2)</f>
        <v>0</v>
      </c>
      <c r="J203" s="237"/>
      <c r="K203" s="238">
        <f>ROUND(E203*J203,2)</f>
        <v>0</v>
      </c>
      <c r="L203" s="238">
        <v>21</v>
      </c>
      <c r="M203" s="238">
        <f>G203*(1+L203/100)</f>
        <v>0</v>
      </c>
      <c r="N203" s="236">
        <v>0</v>
      </c>
      <c r="O203" s="236">
        <f>ROUND(E203*N203,2)</f>
        <v>0</v>
      </c>
      <c r="P203" s="236">
        <v>0</v>
      </c>
      <c r="Q203" s="236">
        <f>ROUND(E203*P203,2)</f>
        <v>0</v>
      </c>
      <c r="R203" s="238"/>
      <c r="S203" s="238" t="s">
        <v>533</v>
      </c>
      <c r="T203" s="239" t="s">
        <v>189</v>
      </c>
      <c r="U203" s="223">
        <v>0</v>
      </c>
      <c r="V203" s="223">
        <f>ROUND(E203*U203,2)</f>
        <v>0</v>
      </c>
      <c r="W203" s="223"/>
      <c r="X203" s="223" t="s">
        <v>210</v>
      </c>
      <c r="Y203" s="223" t="s">
        <v>191</v>
      </c>
      <c r="Z203" s="212"/>
      <c r="AA203" s="212"/>
      <c r="AB203" s="212"/>
      <c r="AC203" s="212"/>
      <c r="AD203" s="212"/>
      <c r="AE203" s="212"/>
      <c r="AF203" s="212"/>
      <c r="AG203" s="212" t="s">
        <v>211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45"/>
      <c r="D204" s="242"/>
      <c r="E204" s="242"/>
      <c r="F204" s="242"/>
      <c r="G204" s="242"/>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193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3">
        <v>97</v>
      </c>
      <c r="B205" s="234" t="s">
        <v>2055</v>
      </c>
      <c r="C205" s="244" t="s">
        <v>2056</v>
      </c>
      <c r="D205" s="235" t="s">
        <v>1863</v>
      </c>
      <c r="E205" s="236">
        <v>6</v>
      </c>
      <c r="F205" s="237"/>
      <c r="G205" s="238">
        <f>ROUND(E205*F205,2)</f>
        <v>0</v>
      </c>
      <c r="H205" s="237"/>
      <c r="I205" s="238">
        <f>ROUND(E205*H205,2)</f>
        <v>0</v>
      </c>
      <c r="J205" s="237"/>
      <c r="K205" s="238">
        <f>ROUND(E205*J205,2)</f>
        <v>0</v>
      </c>
      <c r="L205" s="238">
        <v>21</v>
      </c>
      <c r="M205" s="238">
        <f>G205*(1+L205/100)</f>
        <v>0</v>
      </c>
      <c r="N205" s="236">
        <v>0</v>
      </c>
      <c r="O205" s="236">
        <f>ROUND(E205*N205,2)</f>
        <v>0</v>
      </c>
      <c r="P205" s="236">
        <v>0</v>
      </c>
      <c r="Q205" s="236">
        <f>ROUND(E205*P205,2)</f>
        <v>0</v>
      </c>
      <c r="R205" s="238"/>
      <c r="S205" s="238" t="s">
        <v>533</v>
      </c>
      <c r="T205" s="239" t="s">
        <v>189</v>
      </c>
      <c r="U205" s="223">
        <v>0</v>
      </c>
      <c r="V205" s="223">
        <f>ROUND(E205*U205,2)</f>
        <v>0</v>
      </c>
      <c r="W205" s="223"/>
      <c r="X205" s="223" t="s">
        <v>210</v>
      </c>
      <c r="Y205" s="223" t="s">
        <v>191</v>
      </c>
      <c r="Z205" s="212"/>
      <c r="AA205" s="212"/>
      <c r="AB205" s="212"/>
      <c r="AC205" s="212"/>
      <c r="AD205" s="212"/>
      <c r="AE205" s="212"/>
      <c r="AF205" s="212"/>
      <c r="AG205" s="212" t="s">
        <v>211</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5"/>
      <c r="D206" s="242"/>
      <c r="E206" s="242"/>
      <c r="F206" s="242"/>
      <c r="G206" s="242"/>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193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3">
        <v>98</v>
      </c>
      <c r="B207" s="234" t="s">
        <v>2057</v>
      </c>
      <c r="C207" s="244" t="s">
        <v>2032</v>
      </c>
      <c r="D207" s="235" t="s">
        <v>1863</v>
      </c>
      <c r="E207" s="236">
        <v>3</v>
      </c>
      <c r="F207" s="237"/>
      <c r="G207" s="238">
        <f>ROUND(E207*F207,2)</f>
        <v>0</v>
      </c>
      <c r="H207" s="237"/>
      <c r="I207" s="238">
        <f>ROUND(E207*H207,2)</f>
        <v>0</v>
      </c>
      <c r="J207" s="237"/>
      <c r="K207" s="238">
        <f>ROUND(E207*J207,2)</f>
        <v>0</v>
      </c>
      <c r="L207" s="238">
        <v>21</v>
      </c>
      <c r="M207" s="238">
        <f>G207*(1+L207/100)</f>
        <v>0</v>
      </c>
      <c r="N207" s="236">
        <v>0</v>
      </c>
      <c r="O207" s="236">
        <f>ROUND(E207*N207,2)</f>
        <v>0</v>
      </c>
      <c r="P207" s="236">
        <v>0</v>
      </c>
      <c r="Q207" s="236">
        <f>ROUND(E207*P207,2)</f>
        <v>0</v>
      </c>
      <c r="R207" s="238"/>
      <c r="S207" s="238" t="s">
        <v>533</v>
      </c>
      <c r="T207" s="239" t="s">
        <v>189</v>
      </c>
      <c r="U207" s="223">
        <v>0</v>
      </c>
      <c r="V207" s="223">
        <f>ROUND(E207*U207,2)</f>
        <v>0</v>
      </c>
      <c r="W207" s="223"/>
      <c r="X207" s="223" t="s">
        <v>210</v>
      </c>
      <c r="Y207" s="223" t="s">
        <v>191</v>
      </c>
      <c r="Z207" s="212"/>
      <c r="AA207" s="212"/>
      <c r="AB207" s="212"/>
      <c r="AC207" s="212"/>
      <c r="AD207" s="212"/>
      <c r="AE207" s="212"/>
      <c r="AF207" s="212"/>
      <c r="AG207" s="212" t="s">
        <v>211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5"/>
      <c r="D208" s="242"/>
      <c r="E208" s="242"/>
      <c r="F208" s="242"/>
      <c r="G208" s="242"/>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193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3">
        <v>99</v>
      </c>
      <c r="B209" s="234" t="s">
        <v>2058</v>
      </c>
      <c r="C209" s="244" t="s">
        <v>2034</v>
      </c>
      <c r="D209" s="235" t="s">
        <v>1863</v>
      </c>
      <c r="E209" s="236">
        <v>2</v>
      </c>
      <c r="F209" s="237"/>
      <c r="G209" s="238">
        <f>ROUND(E209*F209,2)</f>
        <v>0</v>
      </c>
      <c r="H209" s="237"/>
      <c r="I209" s="238">
        <f>ROUND(E209*H209,2)</f>
        <v>0</v>
      </c>
      <c r="J209" s="237"/>
      <c r="K209" s="238">
        <f>ROUND(E209*J209,2)</f>
        <v>0</v>
      </c>
      <c r="L209" s="238">
        <v>21</v>
      </c>
      <c r="M209" s="238">
        <f>G209*(1+L209/100)</f>
        <v>0</v>
      </c>
      <c r="N209" s="236">
        <v>0</v>
      </c>
      <c r="O209" s="236">
        <f>ROUND(E209*N209,2)</f>
        <v>0</v>
      </c>
      <c r="P209" s="236">
        <v>0</v>
      </c>
      <c r="Q209" s="236">
        <f>ROUND(E209*P209,2)</f>
        <v>0</v>
      </c>
      <c r="R209" s="238"/>
      <c r="S209" s="238" t="s">
        <v>533</v>
      </c>
      <c r="T209" s="239" t="s">
        <v>189</v>
      </c>
      <c r="U209" s="223">
        <v>0</v>
      </c>
      <c r="V209" s="223">
        <f>ROUND(E209*U209,2)</f>
        <v>0</v>
      </c>
      <c r="W209" s="223"/>
      <c r="X209" s="223" t="s">
        <v>210</v>
      </c>
      <c r="Y209" s="223" t="s">
        <v>191</v>
      </c>
      <c r="Z209" s="212"/>
      <c r="AA209" s="212"/>
      <c r="AB209" s="212"/>
      <c r="AC209" s="212"/>
      <c r="AD209" s="212"/>
      <c r="AE209" s="212"/>
      <c r="AF209" s="212"/>
      <c r="AG209" s="212" t="s">
        <v>211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5"/>
      <c r="D210" s="242"/>
      <c r="E210" s="242"/>
      <c r="F210" s="242"/>
      <c r="G210" s="242"/>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193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3">
        <v>100</v>
      </c>
      <c r="B211" s="234" t="s">
        <v>2059</v>
      </c>
      <c r="C211" s="244" t="s">
        <v>2036</v>
      </c>
      <c r="D211" s="235" t="s">
        <v>1863</v>
      </c>
      <c r="E211" s="236">
        <v>1</v>
      </c>
      <c r="F211" s="237"/>
      <c r="G211" s="238">
        <f>ROUND(E211*F211,2)</f>
        <v>0</v>
      </c>
      <c r="H211" s="237"/>
      <c r="I211" s="238">
        <f>ROUND(E211*H211,2)</f>
        <v>0</v>
      </c>
      <c r="J211" s="237"/>
      <c r="K211" s="238">
        <f>ROUND(E211*J211,2)</f>
        <v>0</v>
      </c>
      <c r="L211" s="238">
        <v>21</v>
      </c>
      <c r="M211" s="238">
        <f>G211*(1+L211/100)</f>
        <v>0</v>
      </c>
      <c r="N211" s="236">
        <v>0</v>
      </c>
      <c r="O211" s="236">
        <f>ROUND(E211*N211,2)</f>
        <v>0</v>
      </c>
      <c r="P211" s="236">
        <v>0</v>
      </c>
      <c r="Q211" s="236">
        <f>ROUND(E211*P211,2)</f>
        <v>0</v>
      </c>
      <c r="R211" s="238"/>
      <c r="S211" s="238" t="s">
        <v>533</v>
      </c>
      <c r="T211" s="239" t="s">
        <v>189</v>
      </c>
      <c r="U211" s="223">
        <v>0</v>
      </c>
      <c r="V211" s="223">
        <f>ROUND(E211*U211,2)</f>
        <v>0</v>
      </c>
      <c r="W211" s="223"/>
      <c r="X211" s="223" t="s">
        <v>210</v>
      </c>
      <c r="Y211" s="223" t="s">
        <v>191</v>
      </c>
      <c r="Z211" s="212"/>
      <c r="AA211" s="212"/>
      <c r="AB211" s="212"/>
      <c r="AC211" s="212"/>
      <c r="AD211" s="212"/>
      <c r="AE211" s="212"/>
      <c r="AF211" s="212"/>
      <c r="AG211" s="212" t="s">
        <v>211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45"/>
      <c r="D212" s="242"/>
      <c r="E212" s="242"/>
      <c r="F212" s="242"/>
      <c r="G212" s="242"/>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193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33">
        <v>101</v>
      </c>
      <c r="B213" s="234" t="s">
        <v>2060</v>
      </c>
      <c r="C213" s="244" t="s">
        <v>2038</v>
      </c>
      <c r="D213" s="235" t="s">
        <v>1863</v>
      </c>
      <c r="E213" s="236">
        <v>1</v>
      </c>
      <c r="F213" s="237"/>
      <c r="G213" s="238">
        <f>ROUND(E213*F213,2)</f>
        <v>0</v>
      </c>
      <c r="H213" s="237"/>
      <c r="I213" s="238">
        <f>ROUND(E213*H213,2)</f>
        <v>0</v>
      </c>
      <c r="J213" s="237"/>
      <c r="K213" s="238">
        <f>ROUND(E213*J213,2)</f>
        <v>0</v>
      </c>
      <c r="L213" s="238">
        <v>21</v>
      </c>
      <c r="M213" s="238">
        <f>G213*(1+L213/100)</f>
        <v>0</v>
      </c>
      <c r="N213" s="236">
        <v>0</v>
      </c>
      <c r="O213" s="236">
        <f>ROUND(E213*N213,2)</f>
        <v>0</v>
      </c>
      <c r="P213" s="236">
        <v>0</v>
      </c>
      <c r="Q213" s="236">
        <f>ROUND(E213*P213,2)</f>
        <v>0</v>
      </c>
      <c r="R213" s="238"/>
      <c r="S213" s="238" t="s">
        <v>533</v>
      </c>
      <c r="T213" s="239" t="s">
        <v>189</v>
      </c>
      <c r="U213" s="223">
        <v>0</v>
      </c>
      <c r="V213" s="223">
        <f>ROUND(E213*U213,2)</f>
        <v>0</v>
      </c>
      <c r="W213" s="223"/>
      <c r="X213" s="223" t="s">
        <v>210</v>
      </c>
      <c r="Y213" s="223" t="s">
        <v>191</v>
      </c>
      <c r="Z213" s="212"/>
      <c r="AA213" s="212"/>
      <c r="AB213" s="212"/>
      <c r="AC213" s="212"/>
      <c r="AD213" s="212"/>
      <c r="AE213" s="212"/>
      <c r="AF213" s="212"/>
      <c r="AG213" s="212" t="s">
        <v>211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5"/>
      <c r="D214" s="242"/>
      <c r="E214" s="242"/>
      <c r="F214" s="242"/>
      <c r="G214" s="242"/>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193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3">
        <v>102</v>
      </c>
      <c r="B215" s="234" t="s">
        <v>2061</v>
      </c>
      <c r="C215" s="244" t="s">
        <v>2024</v>
      </c>
      <c r="D215" s="235" t="s">
        <v>1863</v>
      </c>
      <c r="E215" s="236">
        <v>1</v>
      </c>
      <c r="F215" s="237"/>
      <c r="G215" s="238">
        <f>ROUND(E215*F215,2)</f>
        <v>0</v>
      </c>
      <c r="H215" s="237"/>
      <c r="I215" s="238">
        <f>ROUND(E215*H215,2)</f>
        <v>0</v>
      </c>
      <c r="J215" s="237"/>
      <c r="K215" s="238">
        <f>ROUND(E215*J215,2)</f>
        <v>0</v>
      </c>
      <c r="L215" s="238">
        <v>21</v>
      </c>
      <c r="M215" s="238">
        <f>G215*(1+L215/100)</f>
        <v>0</v>
      </c>
      <c r="N215" s="236">
        <v>0</v>
      </c>
      <c r="O215" s="236">
        <f>ROUND(E215*N215,2)</f>
        <v>0</v>
      </c>
      <c r="P215" s="236">
        <v>0</v>
      </c>
      <c r="Q215" s="236">
        <f>ROUND(E215*P215,2)</f>
        <v>0</v>
      </c>
      <c r="R215" s="238"/>
      <c r="S215" s="238" t="s">
        <v>533</v>
      </c>
      <c r="T215" s="239" t="s">
        <v>189</v>
      </c>
      <c r="U215" s="223">
        <v>0</v>
      </c>
      <c r="V215" s="223">
        <f>ROUND(E215*U215,2)</f>
        <v>0</v>
      </c>
      <c r="W215" s="223"/>
      <c r="X215" s="223" t="s">
        <v>210</v>
      </c>
      <c r="Y215" s="223" t="s">
        <v>191</v>
      </c>
      <c r="Z215" s="212"/>
      <c r="AA215" s="212"/>
      <c r="AB215" s="212"/>
      <c r="AC215" s="212"/>
      <c r="AD215" s="212"/>
      <c r="AE215" s="212"/>
      <c r="AF215" s="212"/>
      <c r="AG215" s="212" t="s">
        <v>211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5"/>
      <c r="D216" s="242"/>
      <c r="E216" s="242"/>
      <c r="F216" s="242"/>
      <c r="G216" s="242"/>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193</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3">
        <v>103</v>
      </c>
      <c r="B217" s="234" t="s">
        <v>2062</v>
      </c>
      <c r="C217" s="244" t="s">
        <v>2042</v>
      </c>
      <c r="D217" s="235" t="s">
        <v>1863</v>
      </c>
      <c r="E217" s="236">
        <v>10</v>
      </c>
      <c r="F217" s="237"/>
      <c r="G217" s="238">
        <f>ROUND(E217*F217,2)</f>
        <v>0</v>
      </c>
      <c r="H217" s="237"/>
      <c r="I217" s="238">
        <f>ROUND(E217*H217,2)</f>
        <v>0</v>
      </c>
      <c r="J217" s="237"/>
      <c r="K217" s="238">
        <f>ROUND(E217*J217,2)</f>
        <v>0</v>
      </c>
      <c r="L217" s="238">
        <v>21</v>
      </c>
      <c r="M217" s="238">
        <f>G217*(1+L217/100)</f>
        <v>0</v>
      </c>
      <c r="N217" s="236">
        <v>0</v>
      </c>
      <c r="O217" s="236">
        <f>ROUND(E217*N217,2)</f>
        <v>0</v>
      </c>
      <c r="P217" s="236">
        <v>0</v>
      </c>
      <c r="Q217" s="236">
        <f>ROUND(E217*P217,2)</f>
        <v>0</v>
      </c>
      <c r="R217" s="238"/>
      <c r="S217" s="238" t="s">
        <v>533</v>
      </c>
      <c r="T217" s="239" t="s">
        <v>189</v>
      </c>
      <c r="U217" s="223">
        <v>0</v>
      </c>
      <c r="V217" s="223">
        <f>ROUND(E217*U217,2)</f>
        <v>0</v>
      </c>
      <c r="W217" s="223"/>
      <c r="X217" s="223" t="s">
        <v>210</v>
      </c>
      <c r="Y217" s="223" t="s">
        <v>191</v>
      </c>
      <c r="Z217" s="212"/>
      <c r="AA217" s="212"/>
      <c r="AB217" s="212"/>
      <c r="AC217" s="212"/>
      <c r="AD217" s="212"/>
      <c r="AE217" s="212"/>
      <c r="AF217" s="212"/>
      <c r="AG217" s="212" t="s">
        <v>211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5"/>
      <c r="D218" s="242"/>
      <c r="E218" s="242"/>
      <c r="F218" s="242"/>
      <c r="G218" s="242"/>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193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3">
        <v>104</v>
      </c>
      <c r="B219" s="234" t="s">
        <v>2063</v>
      </c>
      <c r="C219" s="244" t="s">
        <v>2048</v>
      </c>
      <c r="D219" s="235" t="s">
        <v>1863</v>
      </c>
      <c r="E219" s="236">
        <v>1</v>
      </c>
      <c r="F219" s="237"/>
      <c r="G219" s="238">
        <f>ROUND(E219*F219,2)</f>
        <v>0</v>
      </c>
      <c r="H219" s="237"/>
      <c r="I219" s="238">
        <f>ROUND(E219*H219,2)</f>
        <v>0</v>
      </c>
      <c r="J219" s="237"/>
      <c r="K219" s="238">
        <f>ROUND(E219*J219,2)</f>
        <v>0</v>
      </c>
      <c r="L219" s="238">
        <v>21</v>
      </c>
      <c r="M219" s="238">
        <f>G219*(1+L219/100)</f>
        <v>0</v>
      </c>
      <c r="N219" s="236">
        <v>0</v>
      </c>
      <c r="O219" s="236">
        <f>ROUND(E219*N219,2)</f>
        <v>0</v>
      </c>
      <c r="P219" s="236">
        <v>0</v>
      </c>
      <c r="Q219" s="236">
        <f>ROUND(E219*P219,2)</f>
        <v>0</v>
      </c>
      <c r="R219" s="238"/>
      <c r="S219" s="238" t="s">
        <v>533</v>
      </c>
      <c r="T219" s="239" t="s">
        <v>189</v>
      </c>
      <c r="U219" s="223">
        <v>0</v>
      </c>
      <c r="V219" s="223">
        <f>ROUND(E219*U219,2)</f>
        <v>0</v>
      </c>
      <c r="W219" s="223"/>
      <c r="X219" s="223" t="s">
        <v>210</v>
      </c>
      <c r="Y219" s="223" t="s">
        <v>191</v>
      </c>
      <c r="Z219" s="212"/>
      <c r="AA219" s="212"/>
      <c r="AB219" s="212"/>
      <c r="AC219" s="212"/>
      <c r="AD219" s="212"/>
      <c r="AE219" s="212"/>
      <c r="AF219" s="212"/>
      <c r="AG219" s="212" t="s">
        <v>211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5"/>
      <c r="D220" s="242"/>
      <c r="E220" s="242"/>
      <c r="F220" s="242"/>
      <c r="G220" s="242"/>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193</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3">
        <v>105</v>
      </c>
      <c r="B221" s="234" t="s">
        <v>2064</v>
      </c>
      <c r="C221" s="244" t="s">
        <v>2050</v>
      </c>
      <c r="D221" s="235" t="s">
        <v>1863</v>
      </c>
      <c r="E221" s="236">
        <v>1</v>
      </c>
      <c r="F221" s="237"/>
      <c r="G221" s="238">
        <f>ROUND(E221*F221,2)</f>
        <v>0</v>
      </c>
      <c r="H221" s="237"/>
      <c r="I221" s="238">
        <f>ROUND(E221*H221,2)</f>
        <v>0</v>
      </c>
      <c r="J221" s="237"/>
      <c r="K221" s="238">
        <f>ROUND(E221*J221,2)</f>
        <v>0</v>
      </c>
      <c r="L221" s="238">
        <v>21</v>
      </c>
      <c r="M221" s="238">
        <f>G221*(1+L221/100)</f>
        <v>0</v>
      </c>
      <c r="N221" s="236">
        <v>0</v>
      </c>
      <c r="O221" s="236">
        <f>ROUND(E221*N221,2)</f>
        <v>0</v>
      </c>
      <c r="P221" s="236">
        <v>0</v>
      </c>
      <c r="Q221" s="236">
        <f>ROUND(E221*P221,2)</f>
        <v>0</v>
      </c>
      <c r="R221" s="238"/>
      <c r="S221" s="238" t="s">
        <v>533</v>
      </c>
      <c r="T221" s="239" t="s">
        <v>189</v>
      </c>
      <c r="U221" s="223">
        <v>0</v>
      </c>
      <c r="V221" s="223">
        <f>ROUND(E221*U221,2)</f>
        <v>0</v>
      </c>
      <c r="W221" s="223"/>
      <c r="X221" s="223" t="s">
        <v>210</v>
      </c>
      <c r="Y221" s="223" t="s">
        <v>191</v>
      </c>
      <c r="Z221" s="212"/>
      <c r="AA221" s="212"/>
      <c r="AB221" s="212"/>
      <c r="AC221" s="212"/>
      <c r="AD221" s="212"/>
      <c r="AE221" s="212"/>
      <c r="AF221" s="212"/>
      <c r="AG221" s="212" t="s">
        <v>211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45"/>
      <c r="D222" s="242"/>
      <c r="E222" s="242"/>
      <c r="F222" s="242"/>
      <c r="G222" s="242"/>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193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3">
        <v>106</v>
      </c>
      <c r="B223" s="234" t="s">
        <v>2065</v>
      </c>
      <c r="C223" s="244" t="s">
        <v>2052</v>
      </c>
      <c r="D223" s="235" t="s">
        <v>1863</v>
      </c>
      <c r="E223" s="236">
        <v>1</v>
      </c>
      <c r="F223" s="237"/>
      <c r="G223" s="238">
        <f>ROUND(E223*F223,2)</f>
        <v>0</v>
      </c>
      <c r="H223" s="237"/>
      <c r="I223" s="238">
        <f>ROUND(E223*H223,2)</f>
        <v>0</v>
      </c>
      <c r="J223" s="237"/>
      <c r="K223" s="238">
        <f>ROUND(E223*J223,2)</f>
        <v>0</v>
      </c>
      <c r="L223" s="238">
        <v>21</v>
      </c>
      <c r="M223" s="238">
        <f>G223*(1+L223/100)</f>
        <v>0</v>
      </c>
      <c r="N223" s="236">
        <v>0</v>
      </c>
      <c r="O223" s="236">
        <f>ROUND(E223*N223,2)</f>
        <v>0</v>
      </c>
      <c r="P223" s="236">
        <v>0</v>
      </c>
      <c r="Q223" s="236">
        <f>ROUND(E223*P223,2)</f>
        <v>0</v>
      </c>
      <c r="R223" s="238"/>
      <c r="S223" s="238" t="s">
        <v>533</v>
      </c>
      <c r="T223" s="239" t="s">
        <v>189</v>
      </c>
      <c r="U223" s="223">
        <v>0</v>
      </c>
      <c r="V223" s="223">
        <f>ROUND(E223*U223,2)</f>
        <v>0</v>
      </c>
      <c r="W223" s="223"/>
      <c r="X223" s="223" t="s">
        <v>210</v>
      </c>
      <c r="Y223" s="223" t="s">
        <v>191</v>
      </c>
      <c r="Z223" s="212"/>
      <c r="AA223" s="212"/>
      <c r="AB223" s="212"/>
      <c r="AC223" s="212"/>
      <c r="AD223" s="212"/>
      <c r="AE223" s="212"/>
      <c r="AF223" s="212"/>
      <c r="AG223" s="212" t="s">
        <v>211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5"/>
      <c r="D224" s="242"/>
      <c r="E224" s="242"/>
      <c r="F224" s="242"/>
      <c r="G224" s="242"/>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193</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3">
        <v>107</v>
      </c>
      <c r="B225" s="234" t="s">
        <v>2066</v>
      </c>
      <c r="C225" s="244" t="s">
        <v>2067</v>
      </c>
      <c r="D225" s="235" t="s">
        <v>1863</v>
      </c>
      <c r="E225" s="236">
        <v>10</v>
      </c>
      <c r="F225" s="237"/>
      <c r="G225" s="238">
        <f>ROUND(E225*F225,2)</f>
        <v>0</v>
      </c>
      <c r="H225" s="237"/>
      <c r="I225" s="238">
        <f>ROUND(E225*H225,2)</f>
        <v>0</v>
      </c>
      <c r="J225" s="237"/>
      <c r="K225" s="238">
        <f>ROUND(E225*J225,2)</f>
        <v>0</v>
      </c>
      <c r="L225" s="238">
        <v>21</v>
      </c>
      <c r="M225" s="238">
        <f>G225*(1+L225/100)</f>
        <v>0</v>
      </c>
      <c r="N225" s="236">
        <v>0</v>
      </c>
      <c r="O225" s="236">
        <f>ROUND(E225*N225,2)</f>
        <v>0</v>
      </c>
      <c r="P225" s="236">
        <v>0</v>
      </c>
      <c r="Q225" s="236">
        <f>ROUND(E225*P225,2)</f>
        <v>0</v>
      </c>
      <c r="R225" s="238"/>
      <c r="S225" s="238" t="s">
        <v>533</v>
      </c>
      <c r="T225" s="239" t="s">
        <v>189</v>
      </c>
      <c r="U225" s="223">
        <v>0</v>
      </c>
      <c r="V225" s="223">
        <f>ROUND(E225*U225,2)</f>
        <v>0</v>
      </c>
      <c r="W225" s="223"/>
      <c r="X225" s="223" t="s">
        <v>210</v>
      </c>
      <c r="Y225" s="223" t="s">
        <v>191</v>
      </c>
      <c r="Z225" s="212"/>
      <c r="AA225" s="212"/>
      <c r="AB225" s="212"/>
      <c r="AC225" s="212"/>
      <c r="AD225" s="212"/>
      <c r="AE225" s="212"/>
      <c r="AF225" s="212"/>
      <c r="AG225" s="212" t="s">
        <v>211</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5"/>
      <c r="D226" s="242"/>
      <c r="E226" s="242"/>
      <c r="F226" s="242"/>
      <c r="G226" s="242"/>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193</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3">
        <v>108</v>
      </c>
      <c r="B227" s="234" t="s">
        <v>2068</v>
      </c>
      <c r="C227" s="244" t="s">
        <v>2069</v>
      </c>
      <c r="D227" s="235" t="s">
        <v>1863</v>
      </c>
      <c r="E227" s="236">
        <v>1</v>
      </c>
      <c r="F227" s="237"/>
      <c r="G227" s="238">
        <f>ROUND(E227*F227,2)</f>
        <v>0</v>
      </c>
      <c r="H227" s="237"/>
      <c r="I227" s="238">
        <f>ROUND(E227*H227,2)</f>
        <v>0</v>
      </c>
      <c r="J227" s="237"/>
      <c r="K227" s="238">
        <f>ROUND(E227*J227,2)</f>
        <v>0</v>
      </c>
      <c r="L227" s="238">
        <v>21</v>
      </c>
      <c r="M227" s="238">
        <f>G227*(1+L227/100)</f>
        <v>0</v>
      </c>
      <c r="N227" s="236">
        <v>0</v>
      </c>
      <c r="O227" s="236">
        <f>ROUND(E227*N227,2)</f>
        <v>0</v>
      </c>
      <c r="P227" s="236">
        <v>0</v>
      </c>
      <c r="Q227" s="236">
        <f>ROUND(E227*P227,2)</f>
        <v>0</v>
      </c>
      <c r="R227" s="238"/>
      <c r="S227" s="238" t="s">
        <v>533</v>
      </c>
      <c r="T227" s="239" t="s">
        <v>189</v>
      </c>
      <c r="U227" s="223">
        <v>0</v>
      </c>
      <c r="V227" s="223">
        <f>ROUND(E227*U227,2)</f>
        <v>0</v>
      </c>
      <c r="W227" s="223"/>
      <c r="X227" s="223" t="s">
        <v>210</v>
      </c>
      <c r="Y227" s="223" t="s">
        <v>191</v>
      </c>
      <c r="Z227" s="212"/>
      <c r="AA227" s="212"/>
      <c r="AB227" s="212"/>
      <c r="AC227" s="212"/>
      <c r="AD227" s="212"/>
      <c r="AE227" s="212"/>
      <c r="AF227" s="212"/>
      <c r="AG227" s="212" t="s">
        <v>211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45"/>
      <c r="D228" s="242"/>
      <c r="E228" s="242"/>
      <c r="F228" s="242"/>
      <c r="G228" s="242"/>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193</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3">
        <v>109</v>
      </c>
      <c r="B229" s="234" t="s">
        <v>2070</v>
      </c>
      <c r="C229" s="244" t="s">
        <v>2071</v>
      </c>
      <c r="D229" s="235" t="s">
        <v>1863</v>
      </c>
      <c r="E229" s="236">
        <v>2</v>
      </c>
      <c r="F229" s="237"/>
      <c r="G229" s="238">
        <f>ROUND(E229*F229,2)</f>
        <v>0</v>
      </c>
      <c r="H229" s="237"/>
      <c r="I229" s="238">
        <f>ROUND(E229*H229,2)</f>
        <v>0</v>
      </c>
      <c r="J229" s="237"/>
      <c r="K229" s="238">
        <f>ROUND(E229*J229,2)</f>
        <v>0</v>
      </c>
      <c r="L229" s="238">
        <v>21</v>
      </c>
      <c r="M229" s="238">
        <f>G229*(1+L229/100)</f>
        <v>0</v>
      </c>
      <c r="N229" s="236">
        <v>0</v>
      </c>
      <c r="O229" s="236">
        <f>ROUND(E229*N229,2)</f>
        <v>0</v>
      </c>
      <c r="P229" s="236">
        <v>0</v>
      </c>
      <c r="Q229" s="236">
        <f>ROUND(E229*P229,2)</f>
        <v>0</v>
      </c>
      <c r="R229" s="238"/>
      <c r="S229" s="238" t="s">
        <v>533</v>
      </c>
      <c r="T229" s="239" t="s">
        <v>189</v>
      </c>
      <c r="U229" s="223">
        <v>0</v>
      </c>
      <c r="V229" s="223">
        <f>ROUND(E229*U229,2)</f>
        <v>0</v>
      </c>
      <c r="W229" s="223"/>
      <c r="X229" s="223" t="s">
        <v>210</v>
      </c>
      <c r="Y229" s="223" t="s">
        <v>191</v>
      </c>
      <c r="Z229" s="212"/>
      <c r="AA229" s="212"/>
      <c r="AB229" s="212"/>
      <c r="AC229" s="212"/>
      <c r="AD229" s="212"/>
      <c r="AE229" s="212"/>
      <c r="AF229" s="212"/>
      <c r="AG229" s="212" t="s">
        <v>211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45"/>
      <c r="D230" s="242"/>
      <c r="E230" s="242"/>
      <c r="F230" s="242"/>
      <c r="G230" s="242"/>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193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3">
        <v>110</v>
      </c>
      <c r="B231" s="234" t="s">
        <v>2072</v>
      </c>
      <c r="C231" s="244" t="s">
        <v>2054</v>
      </c>
      <c r="D231" s="235" t="s">
        <v>1863</v>
      </c>
      <c r="E231" s="236">
        <v>3</v>
      </c>
      <c r="F231" s="237"/>
      <c r="G231" s="238">
        <f>ROUND(E231*F231,2)</f>
        <v>0</v>
      </c>
      <c r="H231" s="237"/>
      <c r="I231" s="238">
        <f>ROUND(E231*H231,2)</f>
        <v>0</v>
      </c>
      <c r="J231" s="237"/>
      <c r="K231" s="238">
        <f>ROUND(E231*J231,2)</f>
        <v>0</v>
      </c>
      <c r="L231" s="238">
        <v>21</v>
      </c>
      <c r="M231" s="238">
        <f>G231*(1+L231/100)</f>
        <v>0</v>
      </c>
      <c r="N231" s="236">
        <v>0</v>
      </c>
      <c r="O231" s="236">
        <f>ROUND(E231*N231,2)</f>
        <v>0</v>
      </c>
      <c r="P231" s="236">
        <v>0</v>
      </c>
      <c r="Q231" s="236">
        <f>ROUND(E231*P231,2)</f>
        <v>0</v>
      </c>
      <c r="R231" s="238"/>
      <c r="S231" s="238" t="s">
        <v>533</v>
      </c>
      <c r="T231" s="239" t="s">
        <v>189</v>
      </c>
      <c r="U231" s="223">
        <v>0</v>
      </c>
      <c r="V231" s="223">
        <f>ROUND(E231*U231,2)</f>
        <v>0</v>
      </c>
      <c r="W231" s="223"/>
      <c r="X231" s="223" t="s">
        <v>210</v>
      </c>
      <c r="Y231" s="223" t="s">
        <v>191</v>
      </c>
      <c r="Z231" s="212"/>
      <c r="AA231" s="212"/>
      <c r="AB231" s="212"/>
      <c r="AC231" s="212"/>
      <c r="AD231" s="212"/>
      <c r="AE231" s="212"/>
      <c r="AF231" s="212"/>
      <c r="AG231" s="212" t="s">
        <v>211</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5"/>
      <c r="D232" s="242"/>
      <c r="E232" s="242"/>
      <c r="F232" s="242"/>
      <c r="G232" s="242"/>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193</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3">
        <v>111</v>
      </c>
      <c r="B233" s="234" t="s">
        <v>2073</v>
      </c>
      <c r="C233" s="244" t="s">
        <v>2056</v>
      </c>
      <c r="D233" s="235" t="s">
        <v>1863</v>
      </c>
      <c r="E233" s="236">
        <v>2</v>
      </c>
      <c r="F233" s="237"/>
      <c r="G233" s="238">
        <f>ROUND(E233*F233,2)</f>
        <v>0</v>
      </c>
      <c r="H233" s="237"/>
      <c r="I233" s="238">
        <f>ROUND(E233*H233,2)</f>
        <v>0</v>
      </c>
      <c r="J233" s="237"/>
      <c r="K233" s="238">
        <f>ROUND(E233*J233,2)</f>
        <v>0</v>
      </c>
      <c r="L233" s="238">
        <v>21</v>
      </c>
      <c r="M233" s="238">
        <f>G233*(1+L233/100)</f>
        <v>0</v>
      </c>
      <c r="N233" s="236">
        <v>0</v>
      </c>
      <c r="O233" s="236">
        <f>ROUND(E233*N233,2)</f>
        <v>0</v>
      </c>
      <c r="P233" s="236">
        <v>0</v>
      </c>
      <c r="Q233" s="236">
        <f>ROUND(E233*P233,2)</f>
        <v>0</v>
      </c>
      <c r="R233" s="238"/>
      <c r="S233" s="238" t="s">
        <v>533</v>
      </c>
      <c r="T233" s="239" t="s">
        <v>189</v>
      </c>
      <c r="U233" s="223">
        <v>0</v>
      </c>
      <c r="V233" s="223">
        <f>ROUND(E233*U233,2)</f>
        <v>0</v>
      </c>
      <c r="W233" s="223"/>
      <c r="X233" s="223" t="s">
        <v>210</v>
      </c>
      <c r="Y233" s="223" t="s">
        <v>191</v>
      </c>
      <c r="Z233" s="212"/>
      <c r="AA233" s="212"/>
      <c r="AB233" s="212"/>
      <c r="AC233" s="212"/>
      <c r="AD233" s="212"/>
      <c r="AE233" s="212"/>
      <c r="AF233" s="212"/>
      <c r="AG233" s="212" t="s">
        <v>211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5"/>
      <c r="D234" s="242"/>
      <c r="E234" s="242"/>
      <c r="F234" s="242"/>
      <c r="G234" s="242"/>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193</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3">
        <v>112</v>
      </c>
      <c r="B235" s="234" t="s">
        <v>2074</v>
      </c>
      <c r="C235" s="244" t="s">
        <v>2032</v>
      </c>
      <c r="D235" s="235" t="s">
        <v>1863</v>
      </c>
      <c r="E235" s="236">
        <v>3</v>
      </c>
      <c r="F235" s="237"/>
      <c r="G235" s="238">
        <f>ROUND(E235*F235,2)</f>
        <v>0</v>
      </c>
      <c r="H235" s="237"/>
      <c r="I235" s="238">
        <f>ROUND(E235*H235,2)</f>
        <v>0</v>
      </c>
      <c r="J235" s="237"/>
      <c r="K235" s="238">
        <f>ROUND(E235*J235,2)</f>
        <v>0</v>
      </c>
      <c r="L235" s="238">
        <v>21</v>
      </c>
      <c r="M235" s="238">
        <f>G235*(1+L235/100)</f>
        <v>0</v>
      </c>
      <c r="N235" s="236">
        <v>0</v>
      </c>
      <c r="O235" s="236">
        <f>ROUND(E235*N235,2)</f>
        <v>0</v>
      </c>
      <c r="P235" s="236">
        <v>0</v>
      </c>
      <c r="Q235" s="236">
        <f>ROUND(E235*P235,2)</f>
        <v>0</v>
      </c>
      <c r="R235" s="238"/>
      <c r="S235" s="238" t="s">
        <v>533</v>
      </c>
      <c r="T235" s="239" t="s">
        <v>189</v>
      </c>
      <c r="U235" s="223">
        <v>0</v>
      </c>
      <c r="V235" s="223">
        <f>ROUND(E235*U235,2)</f>
        <v>0</v>
      </c>
      <c r="W235" s="223"/>
      <c r="X235" s="223" t="s">
        <v>210</v>
      </c>
      <c r="Y235" s="223" t="s">
        <v>191</v>
      </c>
      <c r="Z235" s="212"/>
      <c r="AA235" s="212"/>
      <c r="AB235" s="212"/>
      <c r="AC235" s="212"/>
      <c r="AD235" s="212"/>
      <c r="AE235" s="212"/>
      <c r="AF235" s="212"/>
      <c r="AG235" s="212" t="s">
        <v>211</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5"/>
      <c r="D236" s="242"/>
      <c r="E236" s="242"/>
      <c r="F236" s="242"/>
      <c r="G236" s="242"/>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193</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33">
        <v>113</v>
      </c>
      <c r="B237" s="234" t="s">
        <v>2075</v>
      </c>
      <c r="C237" s="244" t="s">
        <v>2034</v>
      </c>
      <c r="D237" s="235" t="s">
        <v>1863</v>
      </c>
      <c r="E237" s="236">
        <v>2</v>
      </c>
      <c r="F237" s="237"/>
      <c r="G237" s="238">
        <f>ROUND(E237*F237,2)</f>
        <v>0</v>
      </c>
      <c r="H237" s="237"/>
      <c r="I237" s="238">
        <f>ROUND(E237*H237,2)</f>
        <v>0</v>
      </c>
      <c r="J237" s="237"/>
      <c r="K237" s="238">
        <f>ROUND(E237*J237,2)</f>
        <v>0</v>
      </c>
      <c r="L237" s="238">
        <v>21</v>
      </c>
      <c r="M237" s="238">
        <f>G237*(1+L237/100)</f>
        <v>0</v>
      </c>
      <c r="N237" s="236">
        <v>0</v>
      </c>
      <c r="O237" s="236">
        <f>ROUND(E237*N237,2)</f>
        <v>0</v>
      </c>
      <c r="P237" s="236">
        <v>0</v>
      </c>
      <c r="Q237" s="236">
        <f>ROUND(E237*P237,2)</f>
        <v>0</v>
      </c>
      <c r="R237" s="238"/>
      <c r="S237" s="238" t="s">
        <v>533</v>
      </c>
      <c r="T237" s="239" t="s">
        <v>189</v>
      </c>
      <c r="U237" s="223">
        <v>0</v>
      </c>
      <c r="V237" s="223">
        <f>ROUND(E237*U237,2)</f>
        <v>0</v>
      </c>
      <c r="W237" s="223"/>
      <c r="X237" s="223" t="s">
        <v>210</v>
      </c>
      <c r="Y237" s="223" t="s">
        <v>191</v>
      </c>
      <c r="Z237" s="212"/>
      <c r="AA237" s="212"/>
      <c r="AB237" s="212"/>
      <c r="AC237" s="212"/>
      <c r="AD237" s="212"/>
      <c r="AE237" s="212"/>
      <c r="AF237" s="212"/>
      <c r="AG237" s="212" t="s">
        <v>211</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45"/>
      <c r="D238" s="242"/>
      <c r="E238" s="242"/>
      <c r="F238" s="242"/>
      <c r="G238" s="242"/>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193</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33">
        <v>114</v>
      </c>
      <c r="B239" s="234" t="s">
        <v>2076</v>
      </c>
      <c r="C239" s="244" t="s">
        <v>2036</v>
      </c>
      <c r="D239" s="235" t="s">
        <v>1863</v>
      </c>
      <c r="E239" s="236">
        <v>1</v>
      </c>
      <c r="F239" s="237"/>
      <c r="G239" s="238">
        <f>ROUND(E239*F239,2)</f>
        <v>0</v>
      </c>
      <c r="H239" s="237"/>
      <c r="I239" s="238">
        <f>ROUND(E239*H239,2)</f>
        <v>0</v>
      </c>
      <c r="J239" s="237"/>
      <c r="K239" s="238">
        <f>ROUND(E239*J239,2)</f>
        <v>0</v>
      </c>
      <c r="L239" s="238">
        <v>21</v>
      </c>
      <c r="M239" s="238">
        <f>G239*(1+L239/100)</f>
        <v>0</v>
      </c>
      <c r="N239" s="236">
        <v>0</v>
      </c>
      <c r="O239" s="236">
        <f>ROUND(E239*N239,2)</f>
        <v>0</v>
      </c>
      <c r="P239" s="236">
        <v>0</v>
      </c>
      <c r="Q239" s="236">
        <f>ROUND(E239*P239,2)</f>
        <v>0</v>
      </c>
      <c r="R239" s="238"/>
      <c r="S239" s="238" t="s">
        <v>533</v>
      </c>
      <c r="T239" s="239" t="s">
        <v>189</v>
      </c>
      <c r="U239" s="223">
        <v>0</v>
      </c>
      <c r="V239" s="223">
        <f>ROUND(E239*U239,2)</f>
        <v>0</v>
      </c>
      <c r="W239" s="223"/>
      <c r="X239" s="223" t="s">
        <v>210</v>
      </c>
      <c r="Y239" s="223" t="s">
        <v>191</v>
      </c>
      <c r="Z239" s="212"/>
      <c r="AA239" s="212"/>
      <c r="AB239" s="212"/>
      <c r="AC239" s="212"/>
      <c r="AD239" s="212"/>
      <c r="AE239" s="212"/>
      <c r="AF239" s="212"/>
      <c r="AG239" s="212" t="s">
        <v>211</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45"/>
      <c r="D240" s="242"/>
      <c r="E240" s="242"/>
      <c r="F240" s="242"/>
      <c r="G240" s="242"/>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193</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3">
        <v>115</v>
      </c>
      <c r="B241" s="234" t="s">
        <v>2077</v>
      </c>
      <c r="C241" s="244" t="s">
        <v>2078</v>
      </c>
      <c r="D241" s="235" t="s">
        <v>384</v>
      </c>
      <c r="E241" s="236">
        <v>1</v>
      </c>
      <c r="F241" s="237"/>
      <c r="G241" s="238">
        <f>ROUND(E241*F241,2)</f>
        <v>0</v>
      </c>
      <c r="H241" s="237"/>
      <c r="I241" s="238">
        <f>ROUND(E241*H241,2)</f>
        <v>0</v>
      </c>
      <c r="J241" s="237"/>
      <c r="K241" s="238">
        <f>ROUND(E241*J241,2)</f>
        <v>0</v>
      </c>
      <c r="L241" s="238">
        <v>21</v>
      </c>
      <c r="M241" s="238">
        <f>G241*(1+L241/100)</f>
        <v>0</v>
      </c>
      <c r="N241" s="236">
        <v>0</v>
      </c>
      <c r="O241" s="236">
        <f>ROUND(E241*N241,2)</f>
        <v>0</v>
      </c>
      <c r="P241" s="236">
        <v>0</v>
      </c>
      <c r="Q241" s="236">
        <f>ROUND(E241*P241,2)</f>
        <v>0</v>
      </c>
      <c r="R241" s="238"/>
      <c r="S241" s="238" t="s">
        <v>533</v>
      </c>
      <c r="T241" s="239" t="s">
        <v>189</v>
      </c>
      <c r="U241" s="223">
        <v>0</v>
      </c>
      <c r="V241" s="223">
        <f>ROUND(E241*U241,2)</f>
        <v>0</v>
      </c>
      <c r="W241" s="223"/>
      <c r="X241" s="223" t="s">
        <v>210</v>
      </c>
      <c r="Y241" s="223" t="s">
        <v>191</v>
      </c>
      <c r="Z241" s="212"/>
      <c r="AA241" s="212"/>
      <c r="AB241" s="212"/>
      <c r="AC241" s="212"/>
      <c r="AD241" s="212"/>
      <c r="AE241" s="212"/>
      <c r="AF241" s="212"/>
      <c r="AG241" s="212" t="s">
        <v>211</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5"/>
      <c r="D242" s="242"/>
      <c r="E242" s="242"/>
      <c r="F242" s="242"/>
      <c r="G242" s="242"/>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193</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
      <c r="A243" s="226" t="s">
        <v>183</v>
      </c>
      <c r="B243" s="227" t="s">
        <v>148</v>
      </c>
      <c r="C243" s="243" t="s">
        <v>149</v>
      </c>
      <c r="D243" s="228"/>
      <c r="E243" s="229"/>
      <c r="F243" s="230"/>
      <c r="G243" s="230">
        <f>SUMIF(AG244:AG283,"&lt;&gt;NOR",G244:G283)</f>
        <v>0</v>
      </c>
      <c r="H243" s="230"/>
      <c r="I243" s="230">
        <f>SUM(I244:I283)</f>
        <v>0</v>
      </c>
      <c r="J243" s="230"/>
      <c r="K243" s="230">
        <f>SUM(K244:K283)</f>
        <v>0</v>
      </c>
      <c r="L243" s="230"/>
      <c r="M243" s="230">
        <f>SUM(M244:M283)</f>
        <v>0</v>
      </c>
      <c r="N243" s="229"/>
      <c r="O243" s="229">
        <f>SUM(O244:O283)</f>
        <v>0</v>
      </c>
      <c r="P243" s="229"/>
      <c r="Q243" s="229">
        <f>SUM(Q244:Q283)</f>
        <v>0</v>
      </c>
      <c r="R243" s="230"/>
      <c r="S243" s="230"/>
      <c r="T243" s="231"/>
      <c r="U243" s="225"/>
      <c r="V243" s="225">
        <f>SUM(V244:V283)</f>
        <v>0</v>
      </c>
      <c r="W243" s="225"/>
      <c r="X243" s="225"/>
      <c r="Y243" s="225"/>
      <c r="AG243" t="s">
        <v>184</v>
      </c>
    </row>
    <row r="244" spans="1:60" outlineLevel="1" x14ac:dyDescent="0.2">
      <c r="A244" s="233">
        <v>116</v>
      </c>
      <c r="B244" s="234" t="s">
        <v>2079</v>
      </c>
      <c r="C244" s="244" t="s">
        <v>2080</v>
      </c>
      <c r="D244" s="235" t="s">
        <v>1863</v>
      </c>
      <c r="E244" s="236">
        <v>1</v>
      </c>
      <c r="F244" s="237"/>
      <c r="G244" s="238">
        <f>ROUND(E244*F244,2)</f>
        <v>0</v>
      </c>
      <c r="H244" s="237"/>
      <c r="I244" s="238">
        <f>ROUND(E244*H244,2)</f>
        <v>0</v>
      </c>
      <c r="J244" s="237"/>
      <c r="K244" s="238">
        <f>ROUND(E244*J244,2)</f>
        <v>0</v>
      </c>
      <c r="L244" s="238">
        <v>21</v>
      </c>
      <c r="M244" s="238">
        <f>G244*(1+L244/100)</f>
        <v>0</v>
      </c>
      <c r="N244" s="236">
        <v>0</v>
      </c>
      <c r="O244" s="236">
        <f>ROUND(E244*N244,2)</f>
        <v>0</v>
      </c>
      <c r="P244" s="236">
        <v>0</v>
      </c>
      <c r="Q244" s="236">
        <f>ROUND(E244*P244,2)</f>
        <v>0</v>
      </c>
      <c r="R244" s="238"/>
      <c r="S244" s="238" t="s">
        <v>533</v>
      </c>
      <c r="T244" s="239" t="s">
        <v>189</v>
      </c>
      <c r="U244" s="223">
        <v>0</v>
      </c>
      <c r="V244" s="223">
        <f>ROUND(E244*U244,2)</f>
        <v>0</v>
      </c>
      <c r="W244" s="223"/>
      <c r="X244" s="223" t="s">
        <v>210</v>
      </c>
      <c r="Y244" s="223" t="s">
        <v>191</v>
      </c>
      <c r="Z244" s="212"/>
      <c r="AA244" s="212"/>
      <c r="AB244" s="212"/>
      <c r="AC244" s="212"/>
      <c r="AD244" s="212"/>
      <c r="AE244" s="212"/>
      <c r="AF244" s="212"/>
      <c r="AG244" s="212" t="s">
        <v>211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45"/>
      <c r="D245" s="242"/>
      <c r="E245" s="242"/>
      <c r="F245" s="242"/>
      <c r="G245" s="242"/>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193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3">
        <v>117</v>
      </c>
      <c r="B246" s="234" t="s">
        <v>1861</v>
      </c>
      <c r="C246" s="244" t="s">
        <v>2081</v>
      </c>
      <c r="D246" s="235" t="s">
        <v>1863</v>
      </c>
      <c r="E246" s="236">
        <v>1</v>
      </c>
      <c r="F246" s="237"/>
      <c r="G246" s="238">
        <f>ROUND(E246*F246,2)</f>
        <v>0</v>
      </c>
      <c r="H246" s="237"/>
      <c r="I246" s="238">
        <f>ROUND(E246*H246,2)</f>
        <v>0</v>
      </c>
      <c r="J246" s="237"/>
      <c r="K246" s="238">
        <f>ROUND(E246*J246,2)</f>
        <v>0</v>
      </c>
      <c r="L246" s="238">
        <v>21</v>
      </c>
      <c r="M246" s="238">
        <f>G246*(1+L246/100)</f>
        <v>0</v>
      </c>
      <c r="N246" s="236">
        <v>0</v>
      </c>
      <c r="O246" s="236">
        <f>ROUND(E246*N246,2)</f>
        <v>0</v>
      </c>
      <c r="P246" s="236">
        <v>0</v>
      </c>
      <c r="Q246" s="236">
        <f>ROUND(E246*P246,2)</f>
        <v>0</v>
      </c>
      <c r="R246" s="238"/>
      <c r="S246" s="238" t="s">
        <v>533</v>
      </c>
      <c r="T246" s="239" t="s">
        <v>189</v>
      </c>
      <c r="U246" s="223">
        <v>0</v>
      </c>
      <c r="V246" s="223">
        <f>ROUND(E246*U246,2)</f>
        <v>0</v>
      </c>
      <c r="W246" s="223"/>
      <c r="X246" s="223" t="s">
        <v>2082</v>
      </c>
      <c r="Y246" s="223" t="s">
        <v>191</v>
      </c>
      <c r="Z246" s="212"/>
      <c r="AA246" s="212"/>
      <c r="AB246" s="212"/>
      <c r="AC246" s="212"/>
      <c r="AD246" s="212"/>
      <c r="AE246" s="212"/>
      <c r="AF246" s="212"/>
      <c r="AG246" s="212" t="s">
        <v>2083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45"/>
      <c r="D247" s="242"/>
      <c r="E247" s="242"/>
      <c r="F247" s="242"/>
      <c r="G247" s="242"/>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193</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3">
        <v>118</v>
      </c>
      <c r="B248" s="234" t="s">
        <v>1864</v>
      </c>
      <c r="C248" s="244" t="s">
        <v>2084</v>
      </c>
      <c r="D248" s="235" t="s">
        <v>1863</v>
      </c>
      <c r="E248" s="236">
        <v>1</v>
      </c>
      <c r="F248" s="237"/>
      <c r="G248" s="238">
        <f>ROUND(E248*F248,2)</f>
        <v>0</v>
      </c>
      <c r="H248" s="237"/>
      <c r="I248" s="238">
        <f>ROUND(E248*H248,2)</f>
        <v>0</v>
      </c>
      <c r="J248" s="237"/>
      <c r="K248" s="238">
        <f>ROUND(E248*J248,2)</f>
        <v>0</v>
      </c>
      <c r="L248" s="238">
        <v>21</v>
      </c>
      <c r="M248" s="238">
        <f>G248*(1+L248/100)</f>
        <v>0</v>
      </c>
      <c r="N248" s="236">
        <v>0</v>
      </c>
      <c r="O248" s="236">
        <f>ROUND(E248*N248,2)</f>
        <v>0</v>
      </c>
      <c r="P248" s="236">
        <v>0</v>
      </c>
      <c r="Q248" s="236">
        <f>ROUND(E248*P248,2)</f>
        <v>0</v>
      </c>
      <c r="R248" s="238"/>
      <c r="S248" s="238" t="s">
        <v>533</v>
      </c>
      <c r="T248" s="239" t="s">
        <v>189</v>
      </c>
      <c r="U248" s="223">
        <v>0</v>
      </c>
      <c r="V248" s="223">
        <f>ROUND(E248*U248,2)</f>
        <v>0</v>
      </c>
      <c r="W248" s="223"/>
      <c r="X248" s="223" t="s">
        <v>2082</v>
      </c>
      <c r="Y248" s="223" t="s">
        <v>191</v>
      </c>
      <c r="Z248" s="212"/>
      <c r="AA248" s="212"/>
      <c r="AB248" s="212"/>
      <c r="AC248" s="212"/>
      <c r="AD248" s="212"/>
      <c r="AE248" s="212"/>
      <c r="AF248" s="212"/>
      <c r="AG248" s="212" t="s">
        <v>2083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5"/>
      <c r="D249" s="242"/>
      <c r="E249" s="242"/>
      <c r="F249" s="242"/>
      <c r="G249" s="242"/>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193</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3">
        <v>119</v>
      </c>
      <c r="B250" s="234" t="s">
        <v>1866</v>
      </c>
      <c r="C250" s="244" t="s">
        <v>2085</v>
      </c>
      <c r="D250" s="235" t="s">
        <v>1863</v>
      </c>
      <c r="E250" s="236">
        <v>1</v>
      </c>
      <c r="F250" s="237"/>
      <c r="G250" s="238">
        <f>ROUND(E250*F250,2)</f>
        <v>0</v>
      </c>
      <c r="H250" s="237"/>
      <c r="I250" s="238">
        <f>ROUND(E250*H250,2)</f>
        <v>0</v>
      </c>
      <c r="J250" s="237"/>
      <c r="K250" s="238">
        <f>ROUND(E250*J250,2)</f>
        <v>0</v>
      </c>
      <c r="L250" s="238">
        <v>21</v>
      </c>
      <c r="M250" s="238">
        <f>G250*(1+L250/100)</f>
        <v>0</v>
      </c>
      <c r="N250" s="236">
        <v>0</v>
      </c>
      <c r="O250" s="236">
        <f>ROUND(E250*N250,2)</f>
        <v>0</v>
      </c>
      <c r="P250" s="236">
        <v>0</v>
      </c>
      <c r="Q250" s="236">
        <f>ROUND(E250*P250,2)</f>
        <v>0</v>
      </c>
      <c r="R250" s="238"/>
      <c r="S250" s="238" t="s">
        <v>533</v>
      </c>
      <c r="T250" s="239" t="s">
        <v>189</v>
      </c>
      <c r="U250" s="223">
        <v>0</v>
      </c>
      <c r="V250" s="223">
        <f>ROUND(E250*U250,2)</f>
        <v>0</v>
      </c>
      <c r="W250" s="223"/>
      <c r="X250" s="223" t="s">
        <v>2082</v>
      </c>
      <c r="Y250" s="223" t="s">
        <v>191</v>
      </c>
      <c r="Z250" s="212"/>
      <c r="AA250" s="212"/>
      <c r="AB250" s="212"/>
      <c r="AC250" s="212"/>
      <c r="AD250" s="212"/>
      <c r="AE250" s="212"/>
      <c r="AF250" s="212"/>
      <c r="AG250" s="212" t="s">
        <v>2083</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45"/>
      <c r="D251" s="242"/>
      <c r="E251" s="242"/>
      <c r="F251" s="242"/>
      <c r="G251" s="242"/>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193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3">
        <v>120</v>
      </c>
      <c r="B252" s="234" t="s">
        <v>1871</v>
      </c>
      <c r="C252" s="244" t="s">
        <v>2086</v>
      </c>
      <c r="D252" s="235" t="s">
        <v>1863</v>
      </c>
      <c r="E252" s="236">
        <v>4</v>
      </c>
      <c r="F252" s="237"/>
      <c r="G252" s="238">
        <f>ROUND(E252*F252,2)</f>
        <v>0</v>
      </c>
      <c r="H252" s="237"/>
      <c r="I252" s="238">
        <f>ROUND(E252*H252,2)</f>
        <v>0</v>
      </c>
      <c r="J252" s="237"/>
      <c r="K252" s="238">
        <f>ROUND(E252*J252,2)</f>
        <v>0</v>
      </c>
      <c r="L252" s="238">
        <v>21</v>
      </c>
      <c r="M252" s="238">
        <f>G252*(1+L252/100)</f>
        <v>0</v>
      </c>
      <c r="N252" s="236">
        <v>0</v>
      </c>
      <c r="O252" s="236">
        <f>ROUND(E252*N252,2)</f>
        <v>0</v>
      </c>
      <c r="P252" s="236">
        <v>0</v>
      </c>
      <c r="Q252" s="236">
        <f>ROUND(E252*P252,2)</f>
        <v>0</v>
      </c>
      <c r="R252" s="238"/>
      <c r="S252" s="238" t="s">
        <v>533</v>
      </c>
      <c r="T252" s="239" t="s">
        <v>189</v>
      </c>
      <c r="U252" s="223">
        <v>0</v>
      </c>
      <c r="V252" s="223">
        <f>ROUND(E252*U252,2)</f>
        <v>0</v>
      </c>
      <c r="W252" s="223"/>
      <c r="X252" s="223" t="s">
        <v>2082</v>
      </c>
      <c r="Y252" s="223" t="s">
        <v>191</v>
      </c>
      <c r="Z252" s="212"/>
      <c r="AA252" s="212"/>
      <c r="AB252" s="212"/>
      <c r="AC252" s="212"/>
      <c r="AD252" s="212"/>
      <c r="AE252" s="212"/>
      <c r="AF252" s="212"/>
      <c r="AG252" s="212" t="s">
        <v>2083</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5"/>
      <c r="D253" s="242"/>
      <c r="E253" s="242"/>
      <c r="F253" s="242"/>
      <c r="G253" s="242"/>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193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33">
        <v>121</v>
      </c>
      <c r="B254" s="234" t="s">
        <v>1873</v>
      </c>
      <c r="C254" s="244" t="s">
        <v>2087</v>
      </c>
      <c r="D254" s="235" t="s">
        <v>1863</v>
      </c>
      <c r="E254" s="236">
        <v>2</v>
      </c>
      <c r="F254" s="237"/>
      <c r="G254" s="238">
        <f>ROUND(E254*F254,2)</f>
        <v>0</v>
      </c>
      <c r="H254" s="237"/>
      <c r="I254" s="238">
        <f>ROUND(E254*H254,2)</f>
        <v>0</v>
      </c>
      <c r="J254" s="237"/>
      <c r="K254" s="238">
        <f>ROUND(E254*J254,2)</f>
        <v>0</v>
      </c>
      <c r="L254" s="238">
        <v>21</v>
      </c>
      <c r="M254" s="238">
        <f>G254*(1+L254/100)</f>
        <v>0</v>
      </c>
      <c r="N254" s="236">
        <v>0</v>
      </c>
      <c r="O254" s="236">
        <f>ROUND(E254*N254,2)</f>
        <v>0</v>
      </c>
      <c r="P254" s="236">
        <v>0</v>
      </c>
      <c r="Q254" s="236">
        <f>ROUND(E254*P254,2)</f>
        <v>0</v>
      </c>
      <c r="R254" s="238"/>
      <c r="S254" s="238" t="s">
        <v>533</v>
      </c>
      <c r="T254" s="239" t="s">
        <v>189</v>
      </c>
      <c r="U254" s="223">
        <v>0</v>
      </c>
      <c r="V254" s="223">
        <f>ROUND(E254*U254,2)</f>
        <v>0</v>
      </c>
      <c r="W254" s="223"/>
      <c r="X254" s="223" t="s">
        <v>2082</v>
      </c>
      <c r="Y254" s="223" t="s">
        <v>191</v>
      </c>
      <c r="Z254" s="212"/>
      <c r="AA254" s="212"/>
      <c r="AB254" s="212"/>
      <c r="AC254" s="212"/>
      <c r="AD254" s="212"/>
      <c r="AE254" s="212"/>
      <c r="AF254" s="212"/>
      <c r="AG254" s="212" t="s">
        <v>2083</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45"/>
      <c r="D255" s="242"/>
      <c r="E255" s="242"/>
      <c r="F255" s="242"/>
      <c r="G255" s="242"/>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193</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3">
        <v>122</v>
      </c>
      <c r="B256" s="234" t="s">
        <v>1875</v>
      </c>
      <c r="C256" s="244" t="s">
        <v>2088</v>
      </c>
      <c r="D256" s="235" t="s">
        <v>1863</v>
      </c>
      <c r="E256" s="236">
        <v>1</v>
      </c>
      <c r="F256" s="237"/>
      <c r="G256" s="238">
        <f>ROUND(E256*F256,2)</f>
        <v>0</v>
      </c>
      <c r="H256" s="237"/>
      <c r="I256" s="238">
        <f>ROUND(E256*H256,2)</f>
        <v>0</v>
      </c>
      <c r="J256" s="237"/>
      <c r="K256" s="238">
        <f>ROUND(E256*J256,2)</f>
        <v>0</v>
      </c>
      <c r="L256" s="238">
        <v>21</v>
      </c>
      <c r="M256" s="238">
        <f>G256*(1+L256/100)</f>
        <v>0</v>
      </c>
      <c r="N256" s="236">
        <v>0</v>
      </c>
      <c r="O256" s="236">
        <f>ROUND(E256*N256,2)</f>
        <v>0</v>
      </c>
      <c r="P256" s="236">
        <v>0</v>
      </c>
      <c r="Q256" s="236">
        <f>ROUND(E256*P256,2)</f>
        <v>0</v>
      </c>
      <c r="R256" s="238"/>
      <c r="S256" s="238" t="s">
        <v>533</v>
      </c>
      <c r="T256" s="239" t="s">
        <v>189</v>
      </c>
      <c r="U256" s="223">
        <v>0</v>
      </c>
      <c r="V256" s="223">
        <f>ROUND(E256*U256,2)</f>
        <v>0</v>
      </c>
      <c r="W256" s="223"/>
      <c r="X256" s="223" t="s">
        <v>2082</v>
      </c>
      <c r="Y256" s="223" t="s">
        <v>191</v>
      </c>
      <c r="Z256" s="212"/>
      <c r="AA256" s="212"/>
      <c r="AB256" s="212"/>
      <c r="AC256" s="212"/>
      <c r="AD256" s="212"/>
      <c r="AE256" s="212"/>
      <c r="AF256" s="212"/>
      <c r="AG256" s="212" t="s">
        <v>2083</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45"/>
      <c r="D257" s="242"/>
      <c r="E257" s="242"/>
      <c r="F257" s="242"/>
      <c r="G257" s="242"/>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193</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3">
        <v>123</v>
      </c>
      <c r="B258" s="234" t="s">
        <v>1877</v>
      </c>
      <c r="C258" s="244" t="s">
        <v>2089</v>
      </c>
      <c r="D258" s="235" t="s">
        <v>1863</v>
      </c>
      <c r="E258" s="236">
        <v>2</v>
      </c>
      <c r="F258" s="237"/>
      <c r="G258" s="238">
        <f>ROUND(E258*F258,2)</f>
        <v>0</v>
      </c>
      <c r="H258" s="237"/>
      <c r="I258" s="238">
        <f>ROUND(E258*H258,2)</f>
        <v>0</v>
      </c>
      <c r="J258" s="237"/>
      <c r="K258" s="238">
        <f>ROUND(E258*J258,2)</f>
        <v>0</v>
      </c>
      <c r="L258" s="238">
        <v>21</v>
      </c>
      <c r="M258" s="238">
        <f>G258*(1+L258/100)</f>
        <v>0</v>
      </c>
      <c r="N258" s="236">
        <v>0</v>
      </c>
      <c r="O258" s="236">
        <f>ROUND(E258*N258,2)</f>
        <v>0</v>
      </c>
      <c r="P258" s="236">
        <v>0</v>
      </c>
      <c r="Q258" s="236">
        <f>ROUND(E258*P258,2)</f>
        <v>0</v>
      </c>
      <c r="R258" s="238"/>
      <c r="S258" s="238" t="s">
        <v>533</v>
      </c>
      <c r="T258" s="239" t="s">
        <v>189</v>
      </c>
      <c r="U258" s="223">
        <v>0</v>
      </c>
      <c r="V258" s="223">
        <f>ROUND(E258*U258,2)</f>
        <v>0</v>
      </c>
      <c r="W258" s="223"/>
      <c r="X258" s="223" t="s">
        <v>2082</v>
      </c>
      <c r="Y258" s="223" t="s">
        <v>191</v>
      </c>
      <c r="Z258" s="212"/>
      <c r="AA258" s="212"/>
      <c r="AB258" s="212"/>
      <c r="AC258" s="212"/>
      <c r="AD258" s="212"/>
      <c r="AE258" s="212"/>
      <c r="AF258" s="212"/>
      <c r="AG258" s="212" t="s">
        <v>2083</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5"/>
      <c r="D259" s="242"/>
      <c r="E259" s="242"/>
      <c r="F259" s="242"/>
      <c r="G259" s="242"/>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193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3">
        <v>124</v>
      </c>
      <c r="B260" s="234" t="s">
        <v>1879</v>
      </c>
      <c r="C260" s="244" t="s">
        <v>2090</v>
      </c>
      <c r="D260" s="235" t="s">
        <v>1863</v>
      </c>
      <c r="E260" s="236">
        <v>1</v>
      </c>
      <c r="F260" s="237"/>
      <c r="G260" s="238">
        <f>ROUND(E260*F260,2)</f>
        <v>0</v>
      </c>
      <c r="H260" s="237"/>
      <c r="I260" s="238">
        <f>ROUND(E260*H260,2)</f>
        <v>0</v>
      </c>
      <c r="J260" s="237"/>
      <c r="K260" s="238">
        <f>ROUND(E260*J260,2)</f>
        <v>0</v>
      </c>
      <c r="L260" s="238">
        <v>21</v>
      </c>
      <c r="M260" s="238">
        <f>G260*(1+L260/100)</f>
        <v>0</v>
      </c>
      <c r="N260" s="236">
        <v>0</v>
      </c>
      <c r="O260" s="236">
        <f>ROUND(E260*N260,2)</f>
        <v>0</v>
      </c>
      <c r="P260" s="236">
        <v>0</v>
      </c>
      <c r="Q260" s="236">
        <f>ROUND(E260*P260,2)</f>
        <v>0</v>
      </c>
      <c r="R260" s="238"/>
      <c r="S260" s="238" t="s">
        <v>533</v>
      </c>
      <c r="T260" s="239" t="s">
        <v>189</v>
      </c>
      <c r="U260" s="223">
        <v>0</v>
      </c>
      <c r="V260" s="223">
        <f>ROUND(E260*U260,2)</f>
        <v>0</v>
      </c>
      <c r="W260" s="223"/>
      <c r="X260" s="223" t="s">
        <v>2082</v>
      </c>
      <c r="Y260" s="223" t="s">
        <v>191</v>
      </c>
      <c r="Z260" s="212"/>
      <c r="AA260" s="212"/>
      <c r="AB260" s="212"/>
      <c r="AC260" s="212"/>
      <c r="AD260" s="212"/>
      <c r="AE260" s="212"/>
      <c r="AF260" s="212"/>
      <c r="AG260" s="212" t="s">
        <v>2083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5"/>
      <c r="D261" s="242"/>
      <c r="E261" s="242"/>
      <c r="F261" s="242"/>
      <c r="G261" s="242"/>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193</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33">
        <v>125</v>
      </c>
      <c r="B262" s="234" t="s">
        <v>1881</v>
      </c>
      <c r="C262" s="244" t="s">
        <v>2091</v>
      </c>
      <c r="D262" s="235" t="s">
        <v>1863</v>
      </c>
      <c r="E262" s="236">
        <v>1</v>
      </c>
      <c r="F262" s="237"/>
      <c r="G262" s="238">
        <f>ROUND(E262*F262,2)</f>
        <v>0</v>
      </c>
      <c r="H262" s="237"/>
      <c r="I262" s="238">
        <f>ROUND(E262*H262,2)</f>
        <v>0</v>
      </c>
      <c r="J262" s="237"/>
      <c r="K262" s="238">
        <f>ROUND(E262*J262,2)</f>
        <v>0</v>
      </c>
      <c r="L262" s="238">
        <v>21</v>
      </c>
      <c r="M262" s="238">
        <f>G262*(1+L262/100)</f>
        <v>0</v>
      </c>
      <c r="N262" s="236">
        <v>0</v>
      </c>
      <c r="O262" s="236">
        <f>ROUND(E262*N262,2)</f>
        <v>0</v>
      </c>
      <c r="P262" s="236">
        <v>0</v>
      </c>
      <c r="Q262" s="236">
        <f>ROUND(E262*P262,2)</f>
        <v>0</v>
      </c>
      <c r="R262" s="238"/>
      <c r="S262" s="238" t="s">
        <v>533</v>
      </c>
      <c r="T262" s="239" t="s">
        <v>189</v>
      </c>
      <c r="U262" s="223">
        <v>0</v>
      </c>
      <c r="V262" s="223">
        <f>ROUND(E262*U262,2)</f>
        <v>0</v>
      </c>
      <c r="W262" s="223"/>
      <c r="X262" s="223" t="s">
        <v>2082</v>
      </c>
      <c r="Y262" s="223" t="s">
        <v>191</v>
      </c>
      <c r="Z262" s="212"/>
      <c r="AA262" s="212"/>
      <c r="AB262" s="212"/>
      <c r="AC262" s="212"/>
      <c r="AD262" s="212"/>
      <c r="AE262" s="212"/>
      <c r="AF262" s="212"/>
      <c r="AG262" s="212" t="s">
        <v>2083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45"/>
      <c r="D263" s="242"/>
      <c r="E263" s="242"/>
      <c r="F263" s="242"/>
      <c r="G263" s="242"/>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193</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3">
        <v>126</v>
      </c>
      <c r="B264" s="234" t="s">
        <v>1883</v>
      </c>
      <c r="C264" s="244" t="s">
        <v>2092</v>
      </c>
      <c r="D264" s="235" t="s">
        <v>1863</v>
      </c>
      <c r="E264" s="236">
        <v>1</v>
      </c>
      <c r="F264" s="237"/>
      <c r="G264" s="238">
        <f>ROUND(E264*F264,2)</f>
        <v>0</v>
      </c>
      <c r="H264" s="237"/>
      <c r="I264" s="238">
        <f>ROUND(E264*H264,2)</f>
        <v>0</v>
      </c>
      <c r="J264" s="237"/>
      <c r="K264" s="238">
        <f>ROUND(E264*J264,2)</f>
        <v>0</v>
      </c>
      <c r="L264" s="238">
        <v>21</v>
      </c>
      <c r="M264" s="238">
        <f>G264*(1+L264/100)</f>
        <v>0</v>
      </c>
      <c r="N264" s="236">
        <v>0</v>
      </c>
      <c r="O264" s="236">
        <f>ROUND(E264*N264,2)</f>
        <v>0</v>
      </c>
      <c r="P264" s="236">
        <v>0</v>
      </c>
      <c r="Q264" s="236">
        <f>ROUND(E264*P264,2)</f>
        <v>0</v>
      </c>
      <c r="R264" s="238"/>
      <c r="S264" s="238" t="s">
        <v>533</v>
      </c>
      <c r="T264" s="239" t="s">
        <v>189</v>
      </c>
      <c r="U264" s="223">
        <v>0</v>
      </c>
      <c r="V264" s="223">
        <f>ROUND(E264*U264,2)</f>
        <v>0</v>
      </c>
      <c r="W264" s="223"/>
      <c r="X264" s="223" t="s">
        <v>2082</v>
      </c>
      <c r="Y264" s="223" t="s">
        <v>191</v>
      </c>
      <c r="Z264" s="212"/>
      <c r="AA264" s="212"/>
      <c r="AB264" s="212"/>
      <c r="AC264" s="212"/>
      <c r="AD264" s="212"/>
      <c r="AE264" s="212"/>
      <c r="AF264" s="212"/>
      <c r="AG264" s="212" t="s">
        <v>2083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5"/>
      <c r="D265" s="242"/>
      <c r="E265" s="242"/>
      <c r="F265" s="242"/>
      <c r="G265" s="242"/>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193</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3">
        <v>127</v>
      </c>
      <c r="B266" s="234" t="s">
        <v>1885</v>
      </c>
      <c r="C266" s="244" t="s">
        <v>2093</v>
      </c>
      <c r="D266" s="235" t="s">
        <v>454</v>
      </c>
      <c r="E266" s="236">
        <v>261</v>
      </c>
      <c r="F266" s="237"/>
      <c r="G266" s="238">
        <f>ROUND(E266*F266,2)</f>
        <v>0</v>
      </c>
      <c r="H266" s="237"/>
      <c r="I266" s="238">
        <f>ROUND(E266*H266,2)</f>
        <v>0</v>
      </c>
      <c r="J266" s="237"/>
      <c r="K266" s="238">
        <f>ROUND(E266*J266,2)</f>
        <v>0</v>
      </c>
      <c r="L266" s="238">
        <v>21</v>
      </c>
      <c r="M266" s="238">
        <f>G266*(1+L266/100)</f>
        <v>0</v>
      </c>
      <c r="N266" s="236">
        <v>0</v>
      </c>
      <c r="O266" s="236">
        <f>ROUND(E266*N266,2)</f>
        <v>0</v>
      </c>
      <c r="P266" s="236">
        <v>0</v>
      </c>
      <c r="Q266" s="236">
        <f>ROUND(E266*P266,2)</f>
        <v>0</v>
      </c>
      <c r="R266" s="238"/>
      <c r="S266" s="238" t="s">
        <v>533</v>
      </c>
      <c r="T266" s="239" t="s">
        <v>189</v>
      </c>
      <c r="U266" s="223">
        <v>0</v>
      </c>
      <c r="V266" s="223">
        <f>ROUND(E266*U266,2)</f>
        <v>0</v>
      </c>
      <c r="W266" s="223"/>
      <c r="X266" s="223" t="s">
        <v>2082</v>
      </c>
      <c r="Y266" s="223" t="s">
        <v>191</v>
      </c>
      <c r="Z266" s="212"/>
      <c r="AA266" s="212"/>
      <c r="AB266" s="212"/>
      <c r="AC266" s="212"/>
      <c r="AD266" s="212"/>
      <c r="AE266" s="212"/>
      <c r="AF266" s="212"/>
      <c r="AG266" s="212" t="s">
        <v>2083</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45"/>
      <c r="D267" s="242"/>
      <c r="E267" s="242"/>
      <c r="F267" s="242"/>
      <c r="G267" s="242"/>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193</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3">
        <v>128</v>
      </c>
      <c r="B268" s="234" t="s">
        <v>1887</v>
      </c>
      <c r="C268" s="244" t="s">
        <v>2094</v>
      </c>
      <c r="D268" s="235" t="s">
        <v>1662</v>
      </c>
      <c r="E268" s="236">
        <v>0.5</v>
      </c>
      <c r="F268" s="237"/>
      <c r="G268" s="238">
        <f>ROUND(E268*F268,2)</f>
        <v>0</v>
      </c>
      <c r="H268" s="237"/>
      <c r="I268" s="238">
        <f>ROUND(E268*H268,2)</f>
        <v>0</v>
      </c>
      <c r="J268" s="237"/>
      <c r="K268" s="238">
        <f>ROUND(E268*J268,2)</f>
        <v>0</v>
      </c>
      <c r="L268" s="238">
        <v>21</v>
      </c>
      <c r="M268" s="238">
        <f>G268*(1+L268/100)</f>
        <v>0</v>
      </c>
      <c r="N268" s="236">
        <v>0</v>
      </c>
      <c r="O268" s="236">
        <f>ROUND(E268*N268,2)</f>
        <v>0</v>
      </c>
      <c r="P268" s="236">
        <v>0</v>
      </c>
      <c r="Q268" s="236">
        <f>ROUND(E268*P268,2)</f>
        <v>0</v>
      </c>
      <c r="R268" s="238"/>
      <c r="S268" s="238" t="s">
        <v>533</v>
      </c>
      <c r="T268" s="239" t="s">
        <v>189</v>
      </c>
      <c r="U268" s="223">
        <v>0</v>
      </c>
      <c r="V268" s="223">
        <f>ROUND(E268*U268,2)</f>
        <v>0</v>
      </c>
      <c r="W268" s="223"/>
      <c r="X268" s="223" t="s">
        <v>2082</v>
      </c>
      <c r="Y268" s="223" t="s">
        <v>191</v>
      </c>
      <c r="Z268" s="212"/>
      <c r="AA268" s="212"/>
      <c r="AB268" s="212"/>
      <c r="AC268" s="212"/>
      <c r="AD268" s="212"/>
      <c r="AE268" s="212"/>
      <c r="AF268" s="212"/>
      <c r="AG268" s="212" t="s">
        <v>2083</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45"/>
      <c r="D269" s="242"/>
      <c r="E269" s="242"/>
      <c r="F269" s="242"/>
      <c r="G269" s="242"/>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193</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3">
        <v>129</v>
      </c>
      <c r="B270" s="234" t="s">
        <v>1889</v>
      </c>
      <c r="C270" s="244" t="s">
        <v>2095</v>
      </c>
      <c r="D270" s="235" t="s">
        <v>1863</v>
      </c>
      <c r="E270" s="236">
        <v>1</v>
      </c>
      <c r="F270" s="237"/>
      <c r="G270" s="238">
        <f>ROUND(E270*F270,2)</f>
        <v>0</v>
      </c>
      <c r="H270" s="237"/>
      <c r="I270" s="238">
        <f>ROUND(E270*H270,2)</f>
        <v>0</v>
      </c>
      <c r="J270" s="237"/>
      <c r="K270" s="238">
        <f>ROUND(E270*J270,2)</f>
        <v>0</v>
      </c>
      <c r="L270" s="238">
        <v>21</v>
      </c>
      <c r="M270" s="238">
        <f>G270*(1+L270/100)</f>
        <v>0</v>
      </c>
      <c r="N270" s="236">
        <v>0</v>
      </c>
      <c r="O270" s="236">
        <f>ROUND(E270*N270,2)</f>
        <v>0</v>
      </c>
      <c r="P270" s="236">
        <v>0</v>
      </c>
      <c r="Q270" s="236">
        <f>ROUND(E270*P270,2)</f>
        <v>0</v>
      </c>
      <c r="R270" s="238"/>
      <c r="S270" s="238" t="s">
        <v>533</v>
      </c>
      <c r="T270" s="239" t="s">
        <v>189</v>
      </c>
      <c r="U270" s="223">
        <v>0</v>
      </c>
      <c r="V270" s="223">
        <f>ROUND(E270*U270,2)</f>
        <v>0</v>
      </c>
      <c r="W270" s="223"/>
      <c r="X270" s="223" t="s">
        <v>2082</v>
      </c>
      <c r="Y270" s="223" t="s">
        <v>191</v>
      </c>
      <c r="Z270" s="212"/>
      <c r="AA270" s="212"/>
      <c r="AB270" s="212"/>
      <c r="AC270" s="212"/>
      <c r="AD270" s="212"/>
      <c r="AE270" s="212"/>
      <c r="AF270" s="212"/>
      <c r="AG270" s="212" t="s">
        <v>2083</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45"/>
      <c r="D271" s="242"/>
      <c r="E271" s="242"/>
      <c r="F271" s="242"/>
      <c r="G271" s="242"/>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193</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33">
        <v>130</v>
      </c>
      <c r="B272" s="234" t="s">
        <v>1891</v>
      </c>
      <c r="C272" s="244" t="s">
        <v>2096</v>
      </c>
      <c r="D272" s="235" t="s">
        <v>1863</v>
      </c>
      <c r="E272" s="236">
        <v>1</v>
      </c>
      <c r="F272" s="237"/>
      <c r="G272" s="238">
        <f>ROUND(E272*F272,2)</f>
        <v>0</v>
      </c>
      <c r="H272" s="237"/>
      <c r="I272" s="238">
        <f>ROUND(E272*H272,2)</f>
        <v>0</v>
      </c>
      <c r="J272" s="237"/>
      <c r="K272" s="238">
        <f>ROUND(E272*J272,2)</f>
        <v>0</v>
      </c>
      <c r="L272" s="238">
        <v>21</v>
      </c>
      <c r="M272" s="238">
        <f>G272*(1+L272/100)</f>
        <v>0</v>
      </c>
      <c r="N272" s="236">
        <v>0</v>
      </c>
      <c r="O272" s="236">
        <f>ROUND(E272*N272,2)</f>
        <v>0</v>
      </c>
      <c r="P272" s="236">
        <v>0</v>
      </c>
      <c r="Q272" s="236">
        <f>ROUND(E272*P272,2)</f>
        <v>0</v>
      </c>
      <c r="R272" s="238"/>
      <c r="S272" s="238" t="s">
        <v>533</v>
      </c>
      <c r="T272" s="239" t="s">
        <v>189</v>
      </c>
      <c r="U272" s="223">
        <v>0</v>
      </c>
      <c r="V272" s="223">
        <f>ROUND(E272*U272,2)</f>
        <v>0</v>
      </c>
      <c r="W272" s="223"/>
      <c r="X272" s="223" t="s">
        <v>2082</v>
      </c>
      <c r="Y272" s="223" t="s">
        <v>191</v>
      </c>
      <c r="Z272" s="212"/>
      <c r="AA272" s="212"/>
      <c r="AB272" s="212"/>
      <c r="AC272" s="212"/>
      <c r="AD272" s="212"/>
      <c r="AE272" s="212"/>
      <c r="AF272" s="212"/>
      <c r="AG272" s="212" t="s">
        <v>2083</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45"/>
      <c r="D273" s="242"/>
      <c r="E273" s="242"/>
      <c r="F273" s="242"/>
      <c r="G273" s="242"/>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193</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33">
        <v>131</v>
      </c>
      <c r="B274" s="234" t="s">
        <v>1893</v>
      </c>
      <c r="C274" s="244" t="s">
        <v>2097</v>
      </c>
      <c r="D274" s="235" t="s">
        <v>1863</v>
      </c>
      <c r="E274" s="236">
        <v>1</v>
      </c>
      <c r="F274" s="237"/>
      <c r="G274" s="238">
        <f>ROUND(E274*F274,2)</f>
        <v>0</v>
      </c>
      <c r="H274" s="237"/>
      <c r="I274" s="238">
        <f>ROUND(E274*H274,2)</f>
        <v>0</v>
      </c>
      <c r="J274" s="237"/>
      <c r="K274" s="238">
        <f>ROUND(E274*J274,2)</f>
        <v>0</v>
      </c>
      <c r="L274" s="238">
        <v>21</v>
      </c>
      <c r="M274" s="238">
        <f>G274*(1+L274/100)</f>
        <v>0</v>
      </c>
      <c r="N274" s="236">
        <v>0</v>
      </c>
      <c r="O274" s="236">
        <f>ROUND(E274*N274,2)</f>
        <v>0</v>
      </c>
      <c r="P274" s="236">
        <v>0</v>
      </c>
      <c r="Q274" s="236">
        <f>ROUND(E274*P274,2)</f>
        <v>0</v>
      </c>
      <c r="R274" s="238"/>
      <c r="S274" s="238" t="s">
        <v>533</v>
      </c>
      <c r="T274" s="239" t="s">
        <v>189</v>
      </c>
      <c r="U274" s="223">
        <v>0</v>
      </c>
      <c r="V274" s="223">
        <f>ROUND(E274*U274,2)</f>
        <v>0</v>
      </c>
      <c r="W274" s="223"/>
      <c r="X274" s="223" t="s">
        <v>2082</v>
      </c>
      <c r="Y274" s="223" t="s">
        <v>191</v>
      </c>
      <c r="Z274" s="212"/>
      <c r="AA274" s="212"/>
      <c r="AB274" s="212"/>
      <c r="AC274" s="212"/>
      <c r="AD274" s="212"/>
      <c r="AE274" s="212"/>
      <c r="AF274" s="212"/>
      <c r="AG274" s="212" t="s">
        <v>2083</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45"/>
      <c r="D275" s="242"/>
      <c r="E275" s="242"/>
      <c r="F275" s="242"/>
      <c r="G275" s="242"/>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193</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33">
        <v>132</v>
      </c>
      <c r="B276" s="234" t="s">
        <v>1895</v>
      </c>
      <c r="C276" s="244" t="s">
        <v>2098</v>
      </c>
      <c r="D276" s="235" t="s">
        <v>1863</v>
      </c>
      <c r="E276" s="236">
        <v>1</v>
      </c>
      <c r="F276" s="237"/>
      <c r="G276" s="238">
        <f>ROUND(E276*F276,2)</f>
        <v>0</v>
      </c>
      <c r="H276" s="237"/>
      <c r="I276" s="238">
        <f>ROUND(E276*H276,2)</f>
        <v>0</v>
      </c>
      <c r="J276" s="237"/>
      <c r="K276" s="238">
        <f>ROUND(E276*J276,2)</f>
        <v>0</v>
      </c>
      <c r="L276" s="238">
        <v>21</v>
      </c>
      <c r="M276" s="238">
        <f>G276*(1+L276/100)</f>
        <v>0</v>
      </c>
      <c r="N276" s="236">
        <v>0</v>
      </c>
      <c r="O276" s="236">
        <f>ROUND(E276*N276,2)</f>
        <v>0</v>
      </c>
      <c r="P276" s="236">
        <v>0</v>
      </c>
      <c r="Q276" s="236">
        <f>ROUND(E276*P276,2)</f>
        <v>0</v>
      </c>
      <c r="R276" s="238"/>
      <c r="S276" s="238" t="s">
        <v>533</v>
      </c>
      <c r="T276" s="239" t="s">
        <v>189</v>
      </c>
      <c r="U276" s="223">
        <v>0</v>
      </c>
      <c r="V276" s="223">
        <f>ROUND(E276*U276,2)</f>
        <v>0</v>
      </c>
      <c r="W276" s="223"/>
      <c r="X276" s="223" t="s">
        <v>2082</v>
      </c>
      <c r="Y276" s="223" t="s">
        <v>191</v>
      </c>
      <c r="Z276" s="212"/>
      <c r="AA276" s="212"/>
      <c r="AB276" s="212"/>
      <c r="AC276" s="212"/>
      <c r="AD276" s="212"/>
      <c r="AE276" s="212"/>
      <c r="AF276" s="212"/>
      <c r="AG276" s="212" t="s">
        <v>2083</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45"/>
      <c r="D277" s="242"/>
      <c r="E277" s="242"/>
      <c r="F277" s="242"/>
      <c r="G277" s="242"/>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193</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33">
        <v>133</v>
      </c>
      <c r="B278" s="234" t="s">
        <v>1897</v>
      </c>
      <c r="C278" s="244" t="s">
        <v>2099</v>
      </c>
      <c r="D278" s="235" t="s">
        <v>1863</v>
      </c>
      <c r="E278" s="236">
        <v>1</v>
      </c>
      <c r="F278" s="237"/>
      <c r="G278" s="238">
        <f>ROUND(E278*F278,2)</f>
        <v>0</v>
      </c>
      <c r="H278" s="237"/>
      <c r="I278" s="238">
        <f>ROUND(E278*H278,2)</f>
        <v>0</v>
      </c>
      <c r="J278" s="237"/>
      <c r="K278" s="238">
        <f>ROUND(E278*J278,2)</f>
        <v>0</v>
      </c>
      <c r="L278" s="238">
        <v>21</v>
      </c>
      <c r="M278" s="238">
        <f>G278*(1+L278/100)</f>
        <v>0</v>
      </c>
      <c r="N278" s="236">
        <v>0</v>
      </c>
      <c r="O278" s="236">
        <f>ROUND(E278*N278,2)</f>
        <v>0</v>
      </c>
      <c r="P278" s="236">
        <v>0</v>
      </c>
      <c r="Q278" s="236">
        <f>ROUND(E278*P278,2)</f>
        <v>0</v>
      </c>
      <c r="R278" s="238"/>
      <c r="S278" s="238" t="s">
        <v>533</v>
      </c>
      <c r="T278" s="239" t="s">
        <v>189</v>
      </c>
      <c r="U278" s="223">
        <v>0</v>
      </c>
      <c r="V278" s="223">
        <f>ROUND(E278*U278,2)</f>
        <v>0</v>
      </c>
      <c r="W278" s="223"/>
      <c r="X278" s="223" t="s">
        <v>2082</v>
      </c>
      <c r="Y278" s="223" t="s">
        <v>191</v>
      </c>
      <c r="Z278" s="212"/>
      <c r="AA278" s="212"/>
      <c r="AB278" s="212"/>
      <c r="AC278" s="212"/>
      <c r="AD278" s="212"/>
      <c r="AE278" s="212"/>
      <c r="AF278" s="212"/>
      <c r="AG278" s="212" t="s">
        <v>2083</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45"/>
      <c r="D279" s="242"/>
      <c r="E279" s="242"/>
      <c r="F279" s="242"/>
      <c r="G279" s="242"/>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193</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3">
        <v>134</v>
      </c>
      <c r="B280" s="234" t="s">
        <v>1899</v>
      </c>
      <c r="C280" s="244" t="s">
        <v>2100</v>
      </c>
      <c r="D280" s="235" t="s">
        <v>1863</v>
      </c>
      <c r="E280" s="236">
        <v>1</v>
      </c>
      <c r="F280" s="237"/>
      <c r="G280" s="238">
        <f>ROUND(E280*F280,2)</f>
        <v>0</v>
      </c>
      <c r="H280" s="237"/>
      <c r="I280" s="238">
        <f>ROUND(E280*H280,2)</f>
        <v>0</v>
      </c>
      <c r="J280" s="237"/>
      <c r="K280" s="238">
        <f>ROUND(E280*J280,2)</f>
        <v>0</v>
      </c>
      <c r="L280" s="238">
        <v>21</v>
      </c>
      <c r="M280" s="238">
        <f>G280*(1+L280/100)</f>
        <v>0</v>
      </c>
      <c r="N280" s="236">
        <v>0</v>
      </c>
      <c r="O280" s="236">
        <f>ROUND(E280*N280,2)</f>
        <v>0</v>
      </c>
      <c r="P280" s="236">
        <v>0</v>
      </c>
      <c r="Q280" s="236">
        <f>ROUND(E280*P280,2)</f>
        <v>0</v>
      </c>
      <c r="R280" s="238"/>
      <c r="S280" s="238" t="s">
        <v>533</v>
      </c>
      <c r="T280" s="239" t="s">
        <v>189</v>
      </c>
      <c r="U280" s="223">
        <v>0</v>
      </c>
      <c r="V280" s="223">
        <f>ROUND(E280*U280,2)</f>
        <v>0</v>
      </c>
      <c r="W280" s="223"/>
      <c r="X280" s="223" t="s">
        <v>2082</v>
      </c>
      <c r="Y280" s="223" t="s">
        <v>191</v>
      </c>
      <c r="Z280" s="212"/>
      <c r="AA280" s="212"/>
      <c r="AB280" s="212"/>
      <c r="AC280" s="212"/>
      <c r="AD280" s="212"/>
      <c r="AE280" s="212"/>
      <c r="AF280" s="212"/>
      <c r="AG280" s="212" t="s">
        <v>2083</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45"/>
      <c r="D281" s="242"/>
      <c r="E281" s="242"/>
      <c r="F281" s="242"/>
      <c r="G281" s="242"/>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193</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3">
        <v>135</v>
      </c>
      <c r="B282" s="234" t="s">
        <v>1901</v>
      </c>
      <c r="C282" s="244" t="s">
        <v>2101</v>
      </c>
      <c r="D282" s="235" t="s">
        <v>1870</v>
      </c>
      <c r="E282" s="236">
        <v>1</v>
      </c>
      <c r="F282" s="237"/>
      <c r="G282" s="238">
        <f>ROUND(E282*F282,2)</f>
        <v>0</v>
      </c>
      <c r="H282" s="237"/>
      <c r="I282" s="238">
        <f>ROUND(E282*H282,2)</f>
        <v>0</v>
      </c>
      <c r="J282" s="237"/>
      <c r="K282" s="238">
        <f>ROUND(E282*J282,2)</f>
        <v>0</v>
      </c>
      <c r="L282" s="238">
        <v>21</v>
      </c>
      <c r="M282" s="238">
        <f>G282*(1+L282/100)</f>
        <v>0</v>
      </c>
      <c r="N282" s="236">
        <v>0</v>
      </c>
      <c r="O282" s="236">
        <f>ROUND(E282*N282,2)</f>
        <v>0</v>
      </c>
      <c r="P282" s="236">
        <v>0</v>
      </c>
      <c r="Q282" s="236">
        <f>ROUND(E282*P282,2)</f>
        <v>0</v>
      </c>
      <c r="R282" s="238"/>
      <c r="S282" s="238" t="s">
        <v>533</v>
      </c>
      <c r="T282" s="239" t="s">
        <v>189</v>
      </c>
      <c r="U282" s="223">
        <v>0</v>
      </c>
      <c r="V282" s="223">
        <f>ROUND(E282*U282,2)</f>
        <v>0</v>
      </c>
      <c r="W282" s="223"/>
      <c r="X282" s="223" t="s">
        <v>2082</v>
      </c>
      <c r="Y282" s="223" t="s">
        <v>191</v>
      </c>
      <c r="Z282" s="212"/>
      <c r="AA282" s="212"/>
      <c r="AB282" s="212"/>
      <c r="AC282" s="212"/>
      <c r="AD282" s="212"/>
      <c r="AE282" s="212"/>
      <c r="AF282" s="212"/>
      <c r="AG282" s="212" t="s">
        <v>2083</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45"/>
      <c r="D283" s="242"/>
      <c r="E283" s="242"/>
      <c r="F283" s="242"/>
      <c r="G283" s="242"/>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193</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x14ac:dyDescent="0.2">
      <c r="A284" s="226" t="s">
        <v>183</v>
      </c>
      <c r="B284" s="227" t="s">
        <v>150</v>
      </c>
      <c r="C284" s="243" t="s">
        <v>151</v>
      </c>
      <c r="D284" s="228"/>
      <c r="E284" s="229"/>
      <c r="F284" s="230"/>
      <c r="G284" s="230">
        <f>SUMIF(AG285:AG298,"&lt;&gt;NOR",G285:G298)</f>
        <v>0</v>
      </c>
      <c r="H284" s="230"/>
      <c r="I284" s="230">
        <f>SUM(I285:I298)</f>
        <v>0</v>
      </c>
      <c r="J284" s="230"/>
      <c r="K284" s="230">
        <f>SUM(K285:K298)</f>
        <v>0</v>
      </c>
      <c r="L284" s="230"/>
      <c r="M284" s="230">
        <f>SUM(M285:M298)</f>
        <v>0</v>
      </c>
      <c r="N284" s="229"/>
      <c r="O284" s="229">
        <f>SUM(O285:O298)</f>
        <v>0</v>
      </c>
      <c r="P284" s="229"/>
      <c r="Q284" s="229">
        <f>SUM(Q285:Q298)</f>
        <v>0</v>
      </c>
      <c r="R284" s="230"/>
      <c r="S284" s="230"/>
      <c r="T284" s="231"/>
      <c r="U284" s="225"/>
      <c r="V284" s="225">
        <f>SUM(V285:V298)</f>
        <v>0</v>
      </c>
      <c r="W284" s="225"/>
      <c r="X284" s="225"/>
      <c r="Y284" s="225"/>
      <c r="AG284" t="s">
        <v>184</v>
      </c>
    </row>
    <row r="285" spans="1:60" outlineLevel="1" x14ac:dyDescent="0.2">
      <c r="A285" s="233">
        <v>136</v>
      </c>
      <c r="B285" s="234" t="s">
        <v>2102</v>
      </c>
      <c r="C285" s="244" t="s">
        <v>2103</v>
      </c>
      <c r="D285" s="235" t="s">
        <v>2104</v>
      </c>
      <c r="E285" s="236">
        <v>0.02</v>
      </c>
      <c r="F285" s="237"/>
      <c r="G285" s="238">
        <f>ROUND(E285*F285,2)</f>
        <v>0</v>
      </c>
      <c r="H285" s="237"/>
      <c r="I285" s="238">
        <f>ROUND(E285*H285,2)</f>
        <v>0</v>
      </c>
      <c r="J285" s="237"/>
      <c r="K285" s="238">
        <f>ROUND(E285*J285,2)</f>
        <v>0</v>
      </c>
      <c r="L285" s="238">
        <v>21</v>
      </c>
      <c r="M285" s="238">
        <f>G285*(1+L285/100)</f>
        <v>0</v>
      </c>
      <c r="N285" s="236">
        <v>0</v>
      </c>
      <c r="O285" s="236">
        <f>ROUND(E285*N285,2)</f>
        <v>0</v>
      </c>
      <c r="P285" s="236">
        <v>0</v>
      </c>
      <c r="Q285" s="236">
        <f>ROUND(E285*P285,2)</f>
        <v>0</v>
      </c>
      <c r="R285" s="238"/>
      <c r="S285" s="238" t="s">
        <v>533</v>
      </c>
      <c r="T285" s="239" t="s">
        <v>189</v>
      </c>
      <c r="U285" s="223">
        <v>0</v>
      </c>
      <c r="V285" s="223">
        <f>ROUND(E285*U285,2)</f>
        <v>0</v>
      </c>
      <c r="W285" s="223"/>
      <c r="X285" s="223" t="s">
        <v>210</v>
      </c>
      <c r="Y285" s="223" t="s">
        <v>191</v>
      </c>
      <c r="Z285" s="212"/>
      <c r="AA285" s="212"/>
      <c r="AB285" s="212"/>
      <c r="AC285" s="212"/>
      <c r="AD285" s="212"/>
      <c r="AE285" s="212"/>
      <c r="AF285" s="212"/>
      <c r="AG285" s="212" t="s">
        <v>211</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45"/>
      <c r="D286" s="242"/>
      <c r="E286" s="242"/>
      <c r="F286" s="242"/>
      <c r="G286" s="242"/>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193</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33">
        <v>137</v>
      </c>
      <c r="B287" s="234" t="s">
        <v>2105</v>
      </c>
      <c r="C287" s="244" t="s">
        <v>2106</v>
      </c>
      <c r="D287" s="235" t="s">
        <v>454</v>
      </c>
      <c r="E287" s="236">
        <v>20</v>
      </c>
      <c r="F287" s="237"/>
      <c r="G287" s="238">
        <f>ROUND(E287*F287,2)</f>
        <v>0</v>
      </c>
      <c r="H287" s="237"/>
      <c r="I287" s="238">
        <f>ROUND(E287*H287,2)</f>
        <v>0</v>
      </c>
      <c r="J287" s="237"/>
      <c r="K287" s="238">
        <f>ROUND(E287*J287,2)</f>
        <v>0</v>
      </c>
      <c r="L287" s="238">
        <v>21</v>
      </c>
      <c r="M287" s="238">
        <f>G287*(1+L287/100)</f>
        <v>0</v>
      </c>
      <c r="N287" s="236">
        <v>0</v>
      </c>
      <c r="O287" s="236">
        <f>ROUND(E287*N287,2)</f>
        <v>0</v>
      </c>
      <c r="P287" s="236">
        <v>0</v>
      </c>
      <c r="Q287" s="236">
        <f>ROUND(E287*P287,2)</f>
        <v>0</v>
      </c>
      <c r="R287" s="238"/>
      <c r="S287" s="238" t="s">
        <v>533</v>
      </c>
      <c r="T287" s="239" t="s">
        <v>189</v>
      </c>
      <c r="U287" s="223">
        <v>0</v>
      </c>
      <c r="V287" s="223">
        <f>ROUND(E287*U287,2)</f>
        <v>0</v>
      </c>
      <c r="W287" s="223"/>
      <c r="X287" s="223" t="s">
        <v>210</v>
      </c>
      <c r="Y287" s="223" t="s">
        <v>191</v>
      </c>
      <c r="Z287" s="212"/>
      <c r="AA287" s="212"/>
      <c r="AB287" s="212"/>
      <c r="AC287" s="212"/>
      <c r="AD287" s="212"/>
      <c r="AE287" s="212"/>
      <c r="AF287" s="212"/>
      <c r="AG287" s="212" t="s">
        <v>211</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45"/>
      <c r="D288" s="242"/>
      <c r="E288" s="242"/>
      <c r="F288" s="242"/>
      <c r="G288" s="242"/>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193</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33">
        <v>138</v>
      </c>
      <c r="B289" s="234" t="s">
        <v>2107</v>
      </c>
      <c r="C289" s="244" t="s">
        <v>2108</v>
      </c>
      <c r="D289" s="235" t="s">
        <v>454</v>
      </c>
      <c r="E289" s="236">
        <v>20</v>
      </c>
      <c r="F289" s="237"/>
      <c r="G289" s="238">
        <f>ROUND(E289*F289,2)</f>
        <v>0</v>
      </c>
      <c r="H289" s="237"/>
      <c r="I289" s="238">
        <f>ROUND(E289*H289,2)</f>
        <v>0</v>
      </c>
      <c r="J289" s="237"/>
      <c r="K289" s="238">
        <f>ROUND(E289*J289,2)</f>
        <v>0</v>
      </c>
      <c r="L289" s="238">
        <v>21</v>
      </c>
      <c r="M289" s="238">
        <f>G289*(1+L289/100)</f>
        <v>0</v>
      </c>
      <c r="N289" s="236">
        <v>0</v>
      </c>
      <c r="O289" s="236">
        <f>ROUND(E289*N289,2)</f>
        <v>0</v>
      </c>
      <c r="P289" s="236">
        <v>0</v>
      </c>
      <c r="Q289" s="236">
        <f>ROUND(E289*P289,2)</f>
        <v>0</v>
      </c>
      <c r="R289" s="238"/>
      <c r="S289" s="238" t="s">
        <v>533</v>
      </c>
      <c r="T289" s="239" t="s">
        <v>189</v>
      </c>
      <c r="U289" s="223">
        <v>0</v>
      </c>
      <c r="V289" s="223">
        <f>ROUND(E289*U289,2)</f>
        <v>0</v>
      </c>
      <c r="W289" s="223"/>
      <c r="X289" s="223" t="s">
        <v>210</v>
      </c>
      <c r="Y289" s="223" t="s">
        <v>191</v>
      </c>
      <c r="Z289" s="212"/>
      <c r="AA289" s="212"/>
      <c r="AB289" s="212"/>
      <c r="AC289" s="212"/>
      <c r="AD289" s="212"/>
      <c r="AE289" s="212"/>
      <c r="AF289" s="212"/>
      <c r="AG289" s="212" t="s">
        <v>211</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45"/>
      <c r="D290" s="242"/>
      <c r="E290" s="242"/>
      <c r="F290" s="242"/>
      <c r="G290" s="242"/>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193</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33">
        <v>139</v>
      </c>
      <c r="B291" s="234" t="s">
        <v>2109</v>
      </c>
      <c r="C291" s="244" t="s">
        <v>2110</v>
      </c>
      <c r="D291" s="235" t="s">
        <v>454</v>
      </c>
      <c r="E291" s="236">
        <v>20</v>
      </c>
      <c r="F291" s="237"/>
      <c r="G291" s="238">
        <f>ROUND(E291*F291,2)</f>
        <v>0</v>
      </c>
      <c r="H291" s="237"/>
      <c r="I291" s="238">
        <f>ROUND(E291*H291,2)</f>
        <v>0</v>
      </c>
      <c r="J291" s="237"/>
      <c r="K291" s="238">
        <f>ROUND(E291*J291,2)</f>
        <v>0</v>
      </c>
      <c r="L291" s="238">
        <v>21</v>
      </c>
      <c r="M291" s="238">
        <f>G291*(1+L291/100)</f>
        <v>0</v>
      </c>
      <c r="N291" s="236">
        <v>0</v>
      </c>
      <c r="O291" s="236">
        <f>ROUND(E291*N291,2)</f>
        <v>0</v>
      </c>
      <c r="P291" s="236">
        <v>0</v>
      </c>
      <c r="Q291" s="236">
        <f>ROUND(E291*P291,2)</f>
        <v>0</v>
      </c>
      <c r="R291" s="238"/>
      <c r="S291" s="238" t="s">
        <v>533</v>
      </c>
      <c r="T291" s="239" t="s">
        <v>189</v>
      </c>
      <c r="U291" s="223">
        <v>0</v>
      </c>
      <c r="V291" s="223">
        <f>ROUND(E291*U291,2)</f>
        <v>0</v>
      </c>
      <c r="W291" s="223"/>
      <c r="X291" s="223" t="s">
        <v>210</v>
      </c>
      <c r="Y291" s="223" t="s">
        <v>191</v>
      </c>
      <c r="Z291" s="212"/>
      <c r="AA291" s="212"/>
      <c r="AB291" s="212"/>
      <c r="AC291" s="212"/>
      <c r="AD291" s="212"/>
      <c r="AE291" s="212"/>
      <c r="AF291" s="212"/>
      <c r="AG291" s="212" t="s">
        <v>211</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45"/>
      <c r="D292" s="242"/>
      <c r="E292" s="242"/>
      <c r="F292" s="242"/>
      <c r="G292" s="242"/>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193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3">
        <v>140</v>
      </c>
      <c r="B293" s="234" t="s">
        <v>2111</v>
      </c>
      <c r="C293" s="244" t="s">
        <v>2112</v>
      </c>
      <c r="D293" s="235" t="s">
        <v>208</v>
      </c>
      <c r="E293" s="236">
        <v>0.4</v>
      </c>
      <c r="F293" s="237"/>
      <c r="G293" s="238">
        <f>ROUND(E293*F293,2)</f>
        <v>0</v>
      </c>
      <c r="H293" s="237"/>
      <c r="I293" s="238">
        <f>ROUND(E293*H293,2)</f>
        <v>0</v>
      </c>
      <c r="J293" s="237"/>
      <c r="K293" s="238">
        <f>ROUND(E293*J293,2)</f>
        <v>0</v>
      </c>
      <c r="L293" s="238">
        <v>21</v>
      </c>
      <c r="M293" s="238">
        <f>G293*(1+L293/100)</f>
        <v>0</v>
      </c>
      <c r="N293" s="236">
        <v>0</v>
      </c>
      <c r="O293" s="236">
        <f>ROUND(E293*N293,2)</f>
        <v>0</v>
      </c>
      <c r="P293" s="236">
        <v>0</v>
      </c>
      <c r="Q293" s="236">
        <f>ROUND(E293*P293,2)</f>
        <v>0</v>
      </c>
      <c r="R293" s="238"/>
      <c r="S293" s="238" t="s">
        <v>533</v>
      </c>
      <c r="T293" s="239" t="s">
        <v>189</v>
      </c>
      <c r="U293" s="223">
        <v>0</v>
      </c>
      <c r="V293" s="223">
        <f>ROUND(E293*U293,2)</f>
        <v>0</v>
      </c>
      <c r="W293" s="223"/>
      <c r="X293" s="223" t="s">
        <v>210</v>
      </c>
      <c r="Y293" s="223" t="s">
        <v>191</v>
      </c>
      <c r="Z293" s="212"/>
      <c r="AA293" s="212"/>
      <c r="AB293" s="212"/>
      <c r="AC293" s="212"/>
      <c r="AD293" s="212"/>
      <c r="AE293" s="212"/>
      <c r="AF293" s="212"/>
      <c r="AG293" s="212" t="s">
        <v>211</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45"/>
      <c r="D294" s="242"/>
      <c r="E294" s="242"/>
      <c r="F294" s="242"/>
      <c r="G294" s="242"/>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193</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33">
        <v>141</v>
      </c>
      <c r="B295" s="234" t="s">
        <v>2113</v>
      </c>
      <c r="C295" s="244" t="s">
        <v>2114</v>
      </c>
      <c r="D295" s="235" t="s">
        <v>208</v>
      </c>
      <c r="E295" s="236">
        <v>1.5</v>
      </c>
      <c r="F295" s="237"/>
      <c r="G295" s="238">
        <f>ROUND(E295*F295,2)</f>
        <v>0</v>
      </c>
      <c r="H295" s="237"/>
      <c r="I295" s="238">
        <f>ROUND(E295*H295,2)</f>
        <v>0</v>
      </c>
      <c r="J295" s="237"/>
      <c r="K295" s="238">
        <f>ROUND(E295*J295,2)</f>
        <v>0</v>
      </c>
      <c r="L295" s="238">
        <v>21</v>
      </c>
      <c r="M295" s="238">
        <f>G295*(1+L295/100)</f>
        <v>0</v>
      </c>
      <c r="N295" s="236">
        <v>0</v>
      </c>
      <c r="O295" s="236">
        <f>ROUND(E295*N295,2)</f>
        <v>0</v>
      </c>
      <c r="P295" s="236">
        <v>0</v>
      </c>
      <c r="Q295" s="236">
        <f>ROUND(E295*P295,2)</f>
        <v>0</v>
      </c>
      <c r="R295" s="238"/>
      <c r="S295" s="238" t="s">
        <v>533</v>
      </c>
      <c r="T295" s="239" t="s">
        <v>189</v>
      </c>
      <c r="U295" s="223">
        <v>0</v>
      </c>
      <c r="V295" s="223">
        <f>ROUND(E295*U295,2)</f>
        <v>0</v>
      </c>
      <c r="W295" s="223"/>
      <c r="X295" s="223" t="s">
        <v>210</v>
      </c>
      <c r="Y295" s="223" t="s">
        <v>191</v>
      </c>
      <c r="Z295" s="212"/>
      <c r="AA295" s="212"/>
      <c r="AB295" s="212"/>
      <c r="AC295" s="212"/>
      <c r="AD295" s="212"/>
      <c r="AE295" s="212"/>
      <c r="AF295" s="212"/>
      <c r="AG295" s="212" t="s">
        <v>211</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45"/>
      <c r="D296" s="242"/>
      <c r="E296" s="242"/>
      <c r="F296" s="242"/>
      <c r="G296" s="242"/>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193</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3">
        <v>142</v>
      </c>
      <c r="B297" s="234" t="s">
        <v>2115</v>
      </c>
      <c r="C297" s="244" t="s">
        <v>2116</v>
      </c>
      <c r="D297" s="235" t="s">
        <v>263</v>
      </c>
      <c r="E297" s="236">
        <v>15</v>
      </c>
      <c r="F297" s="237"/>
      <c r="G297" s="238">
        <f>ROUND(E297*F297,2)</f>
        <v>0</v>
      </c>
      <c r="H297" s="237"/>
      <c r="I297" s="238">
        <f>ROUND(E297*H297,2)</f>
        <v>0</v>
      </c>
      <c r="J297" s="237"/>
      <c r="K297" s="238">
        <f>ROUND(E297*J297,2)</f>
        <v>0</v>
      </c>
      <c r="L297" s="238">
        <v>21</v>
      </c>
      <c r="M297" s="238">
        <f>G297*(1+L297/100)</f>
        <v>0</v>
      </c>
      <c r="N297" s="236">
        <v>0</v>
      </c>
      <c r="O297" s="236">
        <f>ROUND(E297*N297,2)</f>
        <v>0</v>
      </c>
      <c r="P297" s="236">
        <v>0</v>
      </c>
      <c r="Q297" s="236">
        <f>ROUND(E297*P297,2)</f>
        <v>0</v>
      </c>
      <c r="R297" s="238"/>
      <c r="S297" s="238" t="s">
        <v>533</v>
      </c>
      <c r="T297" s="239" t="s">
        <v>189</v>
      </c>
      <c r="U297" s="223">
        <v>0</v>
      </c>
      <c r="V297" s="223">
        <f>ROUND(E297*U297,2)</f>
        <v>0</v>
      </c>
      <c r="W297" s="223"/>
      <c r="X297" s="223" t="s">
        <v>210</v>
      </c>
      <c r="Y297" s="223" t="s">
        <v>191</v>
      </c>
      <c r="Z297" s="212"/>
      <c r="AA297" s="212"/>
      <c r="AB297" s="212"/>
      <c r="AC297" s="212"/>
      <c r="AD297" s="212"/>
      <c r="AE297" s="212"/>
      <c r="AF297" s="212"/>
      <c r="AG297" s="212" t="s">
        <v>211</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5"/>
      <c r="D298" s="242"/>
      <c r="E298" s="242"/>
      <c r="F298" s="242"/>
      <c r="G298" s="242"/>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193</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x14ac:dyDescent="0.2">
      <c r="A299" s="3"/>
      <c r="B299" s="4"/>
      <c r="C299" s="246"/>
      <c r="D299" s="6"/>
      <c r="E299" s="3"/>
      <c r="F299" s="3"/>
      <c r="G299" s="3"/>
      <c r="H299" s="3"/>
      <c r="I299" s="3"/>
      <c r="J299" s="3"/>
      <c r="K299" s="3"/>
      <c r="L299" s="3"/>
      <c r="M299" s="3"/>
      <c r="N299" s="3"/>
      <c r="O299" s="3"/>
      <c r="P299" s="3"/>
      <c r="Q299" s="3"/>
      <c r="R299" s="3"/>
      <c r="S299" s="3"/>
      <c r="T299" s="3"/>
      <c r="U299" s="3"/>
      <c r="V299" s="3"/>
      <c r="W299" s="3"/>
      <c r="X299" s="3"/>
      <c r="Y299" s="3"/>
      <c r="AE299">
        <v>15</v>
      </c>
      <c r="AF299">
        <v>21</v>
      </c>
      <c r="AG299" t="s">
        <v>169</v>
      </c>
    </row>
    <row r="300" spans="1:60" x14ac:dyDescent="0.2">
      <c r="A300" s="215"/>
      <c r="B300" s="216" t="s">
        <v>29</v>
      </c>
      <c r="C300" s="247"/>
      <c r="D300" s="217"/>
      <c r="E300" s="218"/>
      <c r="F300" s="218"/>
      <c r="G300" s="232">
        <f>G8+G15+G18+G151+G170+G243+G284</f>
        <v>0</v>
      </c>
      <c r="H300" s="3"/>
      <c r="I300" s="3"/>
      <c r="J300" s="3"/>
      <c r="K300" s="3"/>
      <c r="L300" s="3"/>
      <c r="M300" s="3"/>
      <c r="N300" s="3"/>
      <c r="O300" s="3"/>
      <c r="P300" s="3"/>
      <c r="Q300" s="3"/>
      <c r="R300" s="3"/>
      <c r="S300" s="3"/>
      <c r="T300" s="3"/>
      <c r="U300" s="3"/>
      <c r="V300" s="3"/>
      <c r="W300" s="3"/>
      <c r="X300" s="3"/>
      <c r="Y300" s="3"/>
      <c r="AE300">
        <f>SUMIF(L7:L298,AE299,G7:G298)</f>
        <v>0</v>
      </c>
      <c r="AF300">
        <f>SUMIF(L7:L298,AF299,G7:G298)</f>
        <v>0</v>
      </c>
      <c r="AG300" t="s">
        <v>203</v>
      </c>
    </row>
    <row r="301" spans="1:60" x14ac:dyDescent="0.2">
      <c r="C301" s="248"/>
      <c r="D301" s="10"/>
      <c r="AG301" t="s">
        <v>204</v>
      </c>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UDPg8QMy8tS429LVdQV1t5HJqmPCzQBS8d7B4NKSUUv2+XvULLvI/6qmk1i3AXbfRe6UF4P5CfZbwUgf58Bcw==" saltValue="J1786GlwUWS6YccxS8UJTg==" spinCount="100000" sheet="1" formatRows="0"/>
  <mergeCells count="146">
    <mergeCell ref="C296:G296"/>
    <mergeCell ref="C298:G298"/>
    <mergeCell ref="C283:G283"/>
    <mergeCell ref="C286:G286"/>
    <mergeCell ref="C288:G288"/>
    <mergeCell ref="C290:G290"/>
    <mergeCell ref="C292:G292"/>
    <mergeCell ref="C294:G294"/>
    <mergeCell ref="C271:G271"/>
    <mergeCell ref="C273:G273"/>
    <mergeCell ref="C275:G275"/>
    <mergeCell ref="C277:G277"/>
    <mergeCell ref="C279:G279"/>
    <mergeCell ref="C281:G281"/>
    <mergeCell ref="C259:G259"/>
    <mergeCell ref="C261:G261"/>
    <mergeCell ref="C263:G263"/>
    <mergeCell ref="C265:G265"/>
    <mergeCell ref="C267:G267"/>
    <mergeCell ref="C269:G269"/>
    <mergeCell ref="C247:G247"/>
    <mergeCell ref="C249:G249"/>
    <mergeCell ref="C251:G251"/>
    <mergeCell ref="C253:G253"/>
    <mergeCell ref="C255:G255"/>
    <mergeCell ref="C257:G257"/>
    <mergeCell ref="C234:G234"/>
    <mergeCell ref="C236:G236"/>
    <mergeCell ref="C238:G238"/>
    <mergeCell ref="C240:G240"/>
    <mergeCell ref="C242:G242"/>
    <mergeCell ref="C245:G245"/>
    <mergeCell ref="C222:G222"/>
    <mergeCell ref="C224:G224"/>
    <mergeCell ref="C226:G226"/>
    <mergeCell ref="C228:G228"/>
    <mergeCell ref="C230:G230"/>
    <mergeCell ref="C232:G232"/>
    <mergeCell ref="C210:G210"/>
    <mergeCell ref="C212:G212"/>
    <mergeCell ref="C214:G214"/>
    <mergeCell ref="C216:G216"/>
    <mergeCell ref="C218:G218"/>
    <mergeCell ref="C220:G220"/>
    <mergeCell ref="C198:G198"/>
    <mergeCell ref="C200:G200"/>
    <mergeCell ref="C202:G202"/>
    <mergeCell ref="C204:G204"/>
    <mergeCell ref="C206:G206"/>
    <mergeCell ref="C208:G208"/>
    <mergeCell ref="C186:G186"/>
    <mergeCell ref="C188:G188"/>
    <mergeCell ref="C190:G190"/>
    <mergeCell ref="C192:G192"/>
    <mergeCell ref="C194:G194"/>
    <mergeCell ref="C196:G196"/>
    <mergeCell ref="C174:G174"/>
    <mergeCell ref="C176:G176"/>
    <mergeCell ref="C178:G178"/>
    <mergeCell ref="C180:G180"/>
    <mergeCell ref="C182:G182"/>
    <mergeCell ref="C184:G184"/>
    <mergeCell ref="C161:G161"/>
    <mergeCell ref="C163:G163"/>
    <mergeCell ref="C165:G165"/>
    <mergeCell ref="C167:G167"/>
    <mergeCell ref="C169:G169"/>
    <mergeCell ref="C172:G172"/>
    <mergeCell ref="C148:G148"/>
    <mergeCell ref="C150:G150"/>
    <mergeCell ref="C153:G153"/>
    <mergeCell ref="C155:G155"/>
    <mergeCell ref="C157:G157"/>
    <mergeCell ref="C159:G159"/>
    <mergeCell ref="C136:G136"/>
    <mergeCell ref="C138:G138"/>
    <mergeCell ref="C140:G140"/>
    <mergeCell ref="C142:G142"/>
    <mergeCell ref="C144:G144"/>
    <mergeCell ref="C146:G146"/>
    <mergeCell ref="C124:G124"/>
    <mergeCell ref="C126:G126"/>
    <mergeCell ref="C128:G128"/>
    <mergeCell ref="C130:G130"/>
    <mergeCell ref="C132:G132"/>
    <mergeCell ref="C134:G134"/>
    <mergeCell ref="C112:G112"/>
    <mergeCell ref="C114:G114"/>
    <mergeCell ref="C116:G116"/>
    <mergeCell ref="C118:G118"/>
    <mergeCell ref="C120:G120"/>
    <mergeCell ref="C122:G122"/>
    <mergeCell ref="C100:G100"/>
    <mergeCell ref="C102:G102"/>
    <mergeCell ref="C104:G104"/>
    <mergeCell ref="C106:G106"/>
    <mergeCell ref="C108:G108"/>
    <mergeCell ref="C110:G110"/>
    <mergeCell ref="C88:G88"/>
    <mergeCell ref="C90:G90"/>
    <mergeCell ref="C92:G92"/>
    <mergeCell ref="C94:G94"/>
    <mergeCell ref="C96:G96"/>
    <mergeCell ref="C98:G98"/>
    <mergeCell ref="C76:G76"/>
    <mergeCell ref="C78:G78"/>
    <mergeCell ref="C80:G80"/>
    <mergeCell ref="C82:G82"/>
    <mergeCell ref="C84:G84"/>
    <mergeCell ref="C86:G86"/>
    <mergeCell ref="C64:G64"/>
    <mergeCell ref="C66:G66"/>
    <mergeCell ref="C68:G68"/>
    <mergeCell ref="C70:G70"/>
    <mergeCell ref="C72:G72"/>
    <mergeCell ref="C74:G74"/>
    <mergeCell ref="C52:G52"/>
    <mergeCell ref="C54:G54"/>
    <mergeCell ref="C56:G56"/>
    <mergeCell ref="C58:G58"/>
    <mergeCell ref="C60:G60"/>
    <mergeCell ref="C62:G62"/>
    <mergeCell ref="C40:G40"/>
    <mergeCell ref="C42:G42"/>
    <mergeCell ref="C44:G44"/>
    <mergeCell ref="C46:G46"/>
    <mergeCell ref="C48:G48"/>
    <mergeCell ref="C50:G50"/>
    <mergeCell ref="C28:G28"/>
    <mergeCell ref="C30:G30"/>
    <mergeCell ref="C32:G32"/>
    <mergeCell ref="C34:G34"/>
    <mergeCell ref="C36:G36"/>
    <mergeCell ref="C38:G38"/>
    <mergeCell ref="C14:G14"/>
    <mergeCell ref="C17:G17"/>
    <mergeCell ref="C20:G20"/>
    <mergeCell ref="C22:G22"/>
    <mergeCell ref="C24:G24"/>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2310_00 Naklady</vt:lpstr>
      <vt:lpstr>01 2310_01 Pol</vt:lpstr>
      <vt:lpstr>02 2310_02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2310_00 Naklady'!Názvy_tisku</vt:lpstr>
      <vt:lpstr>'01 2310_01 Pol'!Názvy_tisku</vt:lpstr>
      <vt:lpstr>'02 2310_02 Pol'!Názvy_tisku</vt:lpstr>
      <vt:lpstr>oadresa</vt:lpstr>
      <vt:lpstr>Stavba!Objednatel</vt:lpstr>
      <vt:lpstr>Stavba!Objekt</vt:lpstr>
      <vt:lpstr>'00 2310_00 Naklady'!Oblast_tisku</vt:lpstr>
      <vt:lpstr>'01 2310_01 Pol'!Oblast_tisku</vt:lpstr>
      <vt:lpstr>'02 2310_02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2023-03-28T13:49:00Z</dcterms:modified>
</cp:coreProperties>
</file>